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artmijnster/Documents/Zakelijk/Klanten/BMB 3 Erasmus MC/BMB 3_36 Convergence/BMB 3_36_7 Convergence 2021/Call for flagship programmes/oplevermap/Def call text/"/>
    </mc:Choice>
  </mc:AlternateContent>
  <xr:revisionPtr revIDLastSave="0" documentId="13_ncr:1_{CE5BCB2E-A0EA-8648-A3D8-193BE1ED82A6}" xr6:coauthVersionLast="47" xr6:coauthVersionMax="47" xr10:uidLastSave="{00000000-0000-0000-0000-000000000000}"/>
  <bookViews>
    <workbookView xWindow="7900" yWindow="500" windowWidth="30640" windowHeight="23460" activeTab="2" xr2:uid="{00000000-000D-0000-FFFF-FFFF00000000}"/>
  </bookViews>
  <sheets>
    <sheet name="Kosten en financiering" sheetId="5" r:id="rId1"/>
    <sheet name="Variabelen" sheetId="3" r:id="rId2"/>
    <sheet name="INSTRUCTIONS" sheetId="2" r:id="rId3"/>
  </sheets>
  <definedNames>
    <definedName name="Uurtarief" localSheetId="0">'Kosten en financiering'!$G$11</definedName>
    <definedName name="Uurtarief">INSTRUCTIONS!$G$27</definedName>
  </definedNames>
  <calcPr calcId="191029"/>
  <customWorkbookViews>
    <customWorkbookView name="rgoossens - Personal View" guid="{65958F3E-9509-A84C-8BC9-1A03ECB86659}" mergeInterval="0" personalView="1" maximized="1" yWindow="23" windowWidth="1440" windowHeight="843" activeSheetId="2"/>
    <customWorkbookView name="Heleen van der Valk - Persoonlijke weergave" guid="{9EB0E3CC-18FA-3346-8DF0-E904C08F71FD}" mergeInterval="0" personalView="1" yWindow="54" windowWidth="1975" windowHeight="1195" activeSheetId="1"/>
    <customWorkbookView name="H.V.M.A.C. van der Valk - Hohner - Persoonlijke weergave" guid="{8BAAF978-AF21-4BFE-A001-630E2CCE5427}" mergeInterval="0" personalView="1" xWindow="80" yWindow="42" windowWidth="1840" windowHeight="1038" activeSheetId="2"/>
    <customWorkbookView name="M.A. de Kok - Persoonlijke weergave" guid="{F6793C99-F6DF-43EC-AA5C-DBD82EFA5BB7}" mergeInterval="0" personalView="1" maximized="1" xWindow="1912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8" i="3" l="1"/>
  <c r="J145" i="5"/>
  <c r="BV142" i="5"/>
  <c r="BU142" i="5"/>
  <c r="BT142" i="5"/>
  <c r="BS142" i="5"/>
  <c r="BU141" i="5"/>
  <c r="BT141" i="5"/>
  <c r="BS141" i="5"/>
  <c r="BU140" i="5"/>
  <c r="BT140" i="5"/>
  <c r="T139" i="5"/>
  <c r="S139" i="5"/>
  <c r="R139" i="5"/>
  <c r="Q139" i="5"/>
  <c r="P139" i="5"/>
  <c r="O139" i="5"/>
  <c r="N139" i="5"/>
  <c r="M139" i="5"/>
  <c r="L139" i="5"/>
  <c r="J139" i="5"/>
  <c r="V138" i="5"/>
  <c r="U138" i="5"/>
  <c r="T138" i="5"/>
  <c r="U137" i="5"/>
  <c r="T137" i="5"/>
  <c r="V137" i="5" s="1"/>
  <c r="V136" i="5"/>
  <c r="U136" i="5"/>
  <c r="T136" i="5"/>
  <c r="U135" i="5"/>
  <c r="U139" i="5" s="1"/>
  <c r="T135" i="5"/>
  <c r="V135" i="5" s="1"/>
  <c r="V139" i="5" s="1"/>
  <c r="S132" i="5"/>
  <c r="R132" i="5"/>
  <c r="Q132" i="5"/>
  <c r="P132" i="5"/>
  <c r="O132" i="5"/>
  <c r="N132" i="5"/>
  <c r="M132" i="5"/>
  <c r="L132" i="5"/>
  <c r="K132" i="5"/>
  <c r="J132" i="5"/>
  <c r="U131" i="5"/>
  <c r="T131" i="5"/>
  <c r="V131" i="5" s="1"/>
  <c r="U130" i="5"/>
  <c r="U132" i="5" s="1"/>
  <c r="T130" i="5"/>
  <c r="V130" i="5" s="1"/>
  <c r="V129" i="5"/>
  <c r="U129" i="5"/>
  <c r="T129" i="5"/>
  <c r="U128" i="5"/>
  <c r="T128" i="5"/>
  <c r="V128" i="5" s="1"/>
  <c r="S125" i="5"/>
  <c r="R125" i="5"/>
  <c r="Q125" i="5"/>
  <c r="Q142" i="5" s="1"/>
  <c r="P125" i="5"/>
  <c r="O125" i="5"/>
  <c r="N125" i="5"/>
  <c r="M125" i="5"/>
  <c r="L125" i="5"/>
  <c r="K125" i="5"/>
  <c r="J125" i="5"/>
  <c r="U124" i="5"/>
  <c r="T124" i="5"/>
  <c r="V124" i="5" s="1"/>
  <c r="U123" i="5"/>
  <c r="U125" i="5" s="1"/>
  <c r="T123" i="5"/>
  <c r="V123" i="5" s="1"/>
  <c r="U122" i="5"/>
  <c r="T122" i="5"/>
  <c r="V122" i="5" s="1"/>
  <c r="U121" i="5"/>
  <c r="T121" i="5"/>
  <c r="T125" i="5" s="1"/>
  <c r="S118" i="5"/>
  <c r="S142" i="5" s="1"/>
  <c r="R118" i="5"/>
  <c r="R142" i="5" s="1"/>
  <c r="R147" i="5" s="1"/>
  <c r="Q118" i="5"/>
  <c r="P118" i="5"/>
  <c r="P142" i="5" s="1"/>
  <c r="P147" i="5" s="1"/>
  <c r="O118" i="5"/>
  <c r="O142" i="5" s="1"/>
  <c r="N118" i="5"/>
  <c r="N142" i="5" s="1"/>
  <c r="N147" i="5" s="1"/>
  <c r="M118" i="5"/>
  <c r="M142" i="5" s="1"/>
  <c r="L118" i="5"/>
  <c r="L142" i="5" s="1"/>
  <c r="L147" i="5" s="1"/>
  <c r="T147" i="5" s="1"/>
  <c r="K118" i="5"/>
  <c r="K142" i="5" s="1"/>
  <c r="J118" i="5"/>
  <c r="J142" i="5" s="1"/>
  <c r="V142" i="5" s="1"/>
  <c r="U117" i="5"/>
  <c r="T117" i="5"/>
  <c r="V117" i="5" s="1"/>
  <c r="V116" i="5"/>
  <c r="U116" i="5"/>
  <c r="U118" i="5" s="1"/>
  <c r="T116" i="5"/>
  <c r="V115" i="5"/>
  <c r="U115" i="5"/>
  <c r="T115" i="5"/>
  <c r="U114" i="5"/>
  <c r="T114" i="5"/>
  <c r="V114" i="5" s="1"/>
  <c r="V104" i="5"/>
  <c r="I104" i="5"/>
  <c r="V103" i="5"/>
  <c r="V102" i="5"/>
  <c r="V101" i="5"/>
  <c r="V100" i="5"/>
  <c r="V98" i="5"/>
  <c r="V97" i="5"/>
  <c r="V96" i="5"/>
  <c r="V95" i="5"/>
  <c r="V93" i="5"/>
  <c r="V92" i="5"/>
  <c r="V91" i="5"/>
  <c r="V90" i="5"/>
  <c r="I85" i="5"/>
  <c r="V84" i="5"/>
  <c r="V83" i="5"/>
  <c r="V82" i="5"/>
  <c r="V81" i="5"/>
  <c r="V79" i="5"/>
  <c r="V78" i="5"/>
  <c r="V77" i="5"/>
  <c r="V76" i="5"/>
  <c r="V74" i="5"/>
  <c r="V73" i="5"/>
  <c r="V72" i="5"/>
  <c r="V71" i="5"/>
  <c r="V85" i="5" s="1"/>
  <c r="I66" i="5"/>
  <c r="V65" i="5"/>
  <c r="V64" i="5"/>
  <c r="V63" i="5"/>
  <c r="V62" i="5"/>
  <c r="V60" i="5"/>
  <c r="V59" i="5"/>
  <c r="V58" i="5"/>
  <c r="V66" i="5" s="1"/>
  <c r="V57" i="5"/>
  <c r="V55" i="5"/>
  <c r="V54" i="5"/>
  <c r="V53" i="5"/>
  <c r="V52" i="5"/>
  <c r="I47" i="5"/>
  <c r="V46" i="5"/>
  <c r="V45" i="5"/>
  <c r="V44" i="5"/>
  <c r="V43" i="5"/>
  <c r="V41" i="5"/>
  <c r="V40" i="5"/>
  <c r="V39" i="5"/>
  <c r="V38" i="5"/>
  <c r="V36" i="5"/>
  <c r="V35" i="5"/>
  <c r="V34" i="5"/>
  <c r="V33" i="5"/>
  <c r="V47" i="5" s="1"/>
  <c r="T30" i="5"/>
  <c r="T49" i="5" s="1"/>
  <c r="T68" i="5" s="1"/>
  <c r="T87" i="5" s="1"/>
  <c r="T111" i="5" s="1"/>
  <c r="L30" i="5"/>
  <c r="L49" i="5" s="1"/>
  <c r="L68" i="5" s="1"/>
  <c r="L87" i="5" s="1"/>
  <c r="L111" i="5" s="1"/>
  <c r="J30" i="5"/>
  <c r="J49" i="5" s="1"/>
  <c r="J68" i="5" s="1"/>
  <c r="J87" i="5" s="1"/>
  <c r="J111" i="5" s="1"/>
  <c r="V27" i="5"/>
  <c r="H27" i="5"/>
  <c r="I27" i="5" s="1"/>
  <c r="V26" i="5"/>
  <c r="H26" i="5"/>
  <c r="I26" i="5" s="1"/>
  <c r="V25" i="5"/>
  <c r="H25" i="5"/>
  <c r="I25" i="5" s="1"/>
  <c r="V24" i="5"/>
  <c r="H24" i="5"/>
  <c r="I24" i="5" s="1"/>
  <c r="V22" i="5"/>
  <c r="H22" i="5"/>
  <c r="I22" i="5" s="1"/>
  <c r="V21" i="5"/>
  <c r="H21" i="5"/>
  <c r="I21" i="5" s="1"/>
  <c r="V20" i="5"/>
  <c r="H20" i="5"/>
  <c r="I20" i="5" s="1"/>
  <c r="V19" i="5"/>
  <c r="H19" i="5"/>
  <c r="I19" i="5" s="1"/>
  <c r="V17" i="5"/>
  <c r="H17" i="5"/>
  <c r="I17" i="5" s="1"/>
  <c r="V16" i="5"/>
  <c r="H16" i="5"/>
  <c r="I16" i="5" s="1"/>
  <c r="V15" i="5"/>
  <c r="V28" i="5" s="1"/>
  <c r="H15" i="5"/>
  <c r="I15" i="5" s="1"/>
  <c r="V14" i="5"/>
  <c r="H14" i="5"/>
  <c r="I14" i="5" s="1"/>
  <c r="L11" i="5"/>
  <c r="N11" i="5" s="1"/>
  <c r="H43" i="2"/>
  <c r="H42" i="2"/>
  <c r="H41" i="2"/>
  <c r="H40" i="2"/>
  <c r="H38" i="2"/>
  <c r="H37" i="2"/>
  <c r="H36" i="2"/>
  <c r="H35" i="2"/>
  <c r="H33" i="2"/>
  <c r="H32" i="2"/>
  <c r="H31" i="2"/>
  <c r="H30" i="2"/>
  <c r="I30" i="2" s="1"/>
  <c r="P11" i="5" l="1"/>
  <c r="N30" i="5"/>
  <c r="N49" i="5" s="1"/>
  <c r="N68" i="5" s="1"/>
  <c r="N87" i="5" s="1"/>
  <c r="N111" i="5" s="1"/>
  <c r="I28" i="5"/>
  <c r="I106" i="5" s="1"/>
  <c r="V118" i="5"/>
  <c r="V106" i="5"/>
  <c r="BV140" i="5" s="1"/>
  <c r="BV141" i="5"/>
  <c r="V132" i="5"/>
  <c r="T118" i="5"/>
  <c r="T132" i="5"/>
  <c r="V121" i="5"/>
  <c r="V125" i="5" s="1"/>
  <c r="T46" i="2"/>
  <c r="T65" i="2" s="1"/>
  <c r="T84" i="2" s="1"/>
  <c r="T103" i="2" s="1"/>
  <c r="T127" i="2" s="1"/>
  <c r="J46" i="2"/>
  <c r="J65" i="2" s="1"/>
  <c r="J84" i="2" s="1"/>
  <c r="J103" i="2" s="1"/>
  <c r="J127" i="2" s="1"/>
  <c r="L27" i="2"/>
  <c r="L46" i="2" s="1"/>
  <c r="L65" i="2" s="1"/>
  <c r="L84" i="2" s="1"/>
  <c r="L103" i="2" s="1"/>
  <c r="L127" i="2" s="1"/>
  <c r="BS146" i="5" l="1"/>
  <c r="BS145" i="5"/>
  <c r="BS140" i="5"/>
  <c r="R11" i="5"/>
  <c r="R30" i="5" s="1"/>
  <c r="R49" i="5" s="1"/>
  <c r="R68" i="5" s="1"/>
  <c r="R87" i="5" s="1"/>
  <c r="R111" i="5" s="1"/>
  <c r="P30" i="5"/>
  <c r="P49" i="5" s="1"/>
  <c r="P68" i="5" s="1"/>
  <c r="P87" i="5" s="1"/>
  <c r="P111" i="5" s="1"/>
  <c r="V145" i="5"/>
  <c r="N27" i="2"/>
  <c r="P27" i="2" l="1"/>
  <c r="N46" i="2"/>
  <c r="N65" i="2" s="1"/>
  <c r="N84" i="2" s="1"/>
  <c r="N103" i="2" s="1"/>
  <c r="N127" i="2" s="1"/>
  <c r="V119" i="2"/>
  <c r="V118" i="2"/>
  <c r="V117" i="2"/>
  <c r="V116" i="2"/>
  <c r="V114" i="2"/>
  <c r="V113" i="2"/>
  <c r="V112" i="2"/>
  <c r="V111" i="2"/>
  <c r="V109" i="2"/>
  <c r="V108" i="2"/>
  <c r="V107" i="2"/>
  <c r="V106" i="2"/>
  <c r="V100" i="2"/>
  <c r="V99" i="2"/>
  <c r="V98" i="2"/>
  <c r="V97" i="2"/>
  <c r="V95" i="2"/>
  <c r="V94" i="2"/>
  <c r="V93" i="2"/>
  <c r="V92" i="2"/>
  <c r="V90" i="2"/>
  <c r="V89" i="2"/>
  <c r="V88" i="2"/>
  <c r="V87" i="2"/>
  <c r="V81" i="2"/>
  <c r="V80" i="2"/>
  <c r="V79" i="2"/>
  <c r="V78" i="2"/>
  <c r="V76" i="2"/>
  <c r="V75" i="2"/>
  <c r="V74" i="2"/>
  <c r="V73" i="2"/>
  <c r="V71" i="2"/>
  <c r="V70" i="2"/>
  <c r="V69" i="2"/>
  <c r="V68" i="2"/>
  <c r="V62" i="2"/>
  <c r="V61" i="2"/>
  <c r="V60" i="2"/>
  <c r="V59" i="2"/>
  <c r="V57" i="2"/>
  <c r="V56" i="2"/>
  <c r="V55" i="2"/>
  <c r="V54" i="2"/>
  <c r="V52" i="2"/>
  <c r="V51" i="2"/>
  <c r="V50" i="2"/>
  <c r="V49" i="2"/>
  <c r="V43" i="2"/>
  <c r="V42" i="2"/>
  <c r="V41" i="2"/>
  <c r="V40" i="2"/>
  <c r="V38" i="2"/>
  <c r="V37" i="2"/>
  <c r="V36" i="2"/>
  <c r="V35" i="2"/>
  <c r="V33" i="2"/>
  <c r="V32" i="2"/>
  <c r="V31" i="2"/>
  <c r="V30" i="2"/>
  <c r="I43" i="2"/>
  <c r="I42" i="2"/>
  <c r="I41" i="2"/>
  <c r="I40" i="2"/>
  <c r="I38" i="2"/>
  <c r="I37" i="2"/>
  <c r="I36" i="2"/>
  <c r="I35" i="2"/>
  <c r="I31" i="2"/>
  <c r="I32" i="2"/>
  <c r="I33" i="2"/>
  <c r="V120" i="2" l="1"/>
  <c r="V101" i="2"/>
  <c r="P46" i="2"/>
  <c r="P65" i="2" s="1"/>
  <c r="P84" i="2" s="1"/>
  <c r="P103" i="2" s="1"/>
  <c r="P127" i="2" s="1"/>
  <c r="R27" i="2"/>
  <c r="R46" i="2" s="1"/>
  <c r="R65" i="2" s="1"/>
  <c r="R84" i="2" s="1"/>
  <c r="R103" i="2" s="1"/>
  <c r="R127" i="2" s="1"/>
  <c r="V44" i="2"/>
  <c r="V63" i="2"/>
  <c r="V82" i="2"/>
  <c r="I63" i="2"/>
  <c r="I82" i="2"/>
  <c r="I101" i="2"/>
  <c r="I120" i="2"/>
  <c r="Q148" i="2"/>
  <c r="Q134" i="2"/>
  <c r="Q141" i="2"/>
  <c r="Q155" i="2"/>
  <c r="J134" i="2"/>
  <c r="J158" i="2" s="1"/>
  <c r="J141" i="2"/>
  <c r="J148" i="2"/>
  <c r="J155" i="2"/>
  <c r="K134" i="2"/>
  <c r="K141" i="2"/>
  <c r="K148" i="2"/>
  <c r="L134" i="2"/>
  <c r="L141" i="2"/>
  <c r="L148" i="2"/>
  <c r="L155" i="2"/>
  <c r="M134" i="2"/>
  <c r="M141" i="2"/>
  <c r="M148" i="2"/>
  <c r="M155" i="2"/>
  <c r="N134" i="2"/>
  <c r="N141" i="2"/>
  <c r="N148" i="2"/>
  <c r="N155" i="2"/>
  <c r="O134" i="2"/>
  <c r="O141" i="2"/>
  <c r="O148" i="2"/>
  <c r="O155" i="2"/>
  <c r="P134" i="2"/>
  <c r="P141" i="2"/>
  <c r="P148" i="2"/>
  <c r="P155" i="2"/>
  <c r="R134" i="2"/>
  <c r="R141" i="2"/>
  <c r="R148" i="2"/>
  <c r="R155" i="2"/>
  <c r="S134" i="2"/>
  <c r="S141" i="2"/>
  <c r="S148" i="2"/>
  <c r="S155" i="2"/>
  <c r="U144" i="2"/>
  <c r="T152" i="2"/>
  <c r="U152" i="2"/>
  <c r="J161" i="2"/>
  <c r="T130" i="2"/>
  <c r="U130" i="2"/>
  <c r="U154" i="2"/>
  <c r="T154" i="2"/>
  <c r="U153" i="2"/>
  <c r="T153" i="2"/>
  <c r="U151" i="2"/>
  <c r="U147" i="2"/>
  <c r="T147" i="2"/>
  <c r="U146" i="2"/>
  <c r="T146" i="2"/>
  <c r="U145" i="2"/>
  <c r="T145" i="2"/>
  <c r="T144" i="2"/>
  <c r="V144" i="2" s="1"/>
  <c r="U140" i="2"/>
  <c r="T140" i="2"/>
  <c r="U139" i="2"/>
  <c r="T139" i="2"/>
  <c r="U138" i="2"/>
  <c r="T138" i="2"/>
  <c r="U137" i="2"/>
  <c r="T137" i="2"/>
  <c r="U133" i="2"/>
  <c r="T133" i="2"/>
  <c r="U132" i="2"/>
  <c r="T132" i="2"/>
  <c r="V132" i="2" s="1"/>
  <c r="U131" i="2"/>
  <c r="T131" i="2"/>
  <c r="T151" i="2"/>
  <c r="V139" i="2" l="1"/>
  <c r="V153" i="2"/>
  <c r="V122" i="2"/>
  <c r="V131" i="2"/>
  <c r="V147" i="2"/>
  <c r="V152" i="2"/>
  <c r="Q158" i="2"/>
  <c r="T141" i="2"/>
  <c r="U148" i="2"/>
  <c r="V130" i="2"/>
  <c r="T155" i="2"/>
  <c r="V145" i="2"/>
  <c r="K158" i="2"/>
  <c r="S158" i="2"/>
  <c r="R158" i="2"/>
  <c r="P158" i="2"/>
  <c r="N158" i="2"/>
  <c r="V133" i="2"/>
  <c r="U141" i="2"/>
  <c r="V140" i="2"/>
  <c r="V146" i="2"/>
  <c r="U155" i="2"/>
  <c r="V154" i="2"/>
  <c r="U134" i="2"/>
  <c r="M158" i="2"/>
  <c r="L158" i="2"/>
  <c r="L163" i="2" s="1"/>
  <c r="T148" i="2"/>
  <c r="V138" i="2"/>
  <c r="V137" i="2"/>
  <c r="O158" i="2"/>
  <c r="I44" i="2"/>
  <c r="I122" i="2" s="1"/>
  <c r="T134" i="2"/>
  <c r="V151" i="2"/>
  <c r="R163" i="2" l="1"/>
  <c r="V134" i="2"/>
  <c r="P163" i="2"/>
  <c r="V155" i="2"/>
  <c r="V148" i="2"/>
  <c r="V141" i="2"/>
  <c r="V158" i="2"/>
  <c r="V161" i="2" s="1"/>
  <c r="N163" i="2"/>
  <c r="T163" i="2" l="1"/>
  <c r="BS162" i="2"/>
  <c r="BT157" i="2"/>
  <c r="BS161" i="2"/>
  <c r="BS156" i="2"/>
  <c r="BU156" i="2"/>
  <c r="BU158" i="2"/>
  <c r="BT158" i="2"/>
  <c r="BT156" i="2"/>
  <c r="BV156" i="2" l="1"/>
  <c r="BU157" i="2"/>
  <c r="BV158" i="2"/>
  <c r="BS158" i="2"/>
  <c r="BV157" i="2" l="1"/>
  <c r="BS157" i="2"/>
</calcChain>
</file>

<file path=xl/sharedStrings.xml><?xml version="1.0" encoding="utf-8"?>
<sst xmlns="http://schemas.openxmlformats.org/spreadsheetml/2006/main" count="722" uniqueCount="166">
  <si>
    <t>…</t>
  </si>
  <si>
    <t>in cash</t>
  </si>
  <si>
    <t>in kind</t>
  </si>
  <si>
    <t>1.</t>
  </si>
  <si>
    <t>Loonkosten:</t>
  </si>
  <si>
    <t>Fundamenteel onderzoek</t>
  </si>
  <si>
    <t>Industrieel onderzoek</t>
  </si>
  <si>
    <t>Experimentele ontwikkeling</t>
  </si>
  <si>
    <t>Functie</t>
  </si>
  <si>
    <t>2.</t>
  </si>
  <si>
    <t>Kosten van materialen en hulpmiddelen:</t>
  </si>
  <si>
    <t>3.</t>
  </si>
  <si>
    <t>Kosten</t>
  </si>
  <si>
    <t>4.</t>
  </si>
  <si>
    <t>Aan derden verschuldigde kosten</t>
  </si>
  <si>
    <t>Naam derde, omschrijving kosten</t>
  </si>
  <si>
    <t>Totaal kosten derden</t>
  </si>
  <si>
    <t>5.</t>
  </si>
  <si>
    <t>6.</t>
  </si>
  <si>
    <t>Prijs per gebruikseenheid</t>
  </si>
  <si>
    <t>Gebruiks eenheden</t>
  </si>
  <si>
    <t>Totaal</t>
  </si>
  <si>
    <t>Startdatum en looptijd van het project:</t>
  </si>
  <si>
    <t xml:space="preserve">Totaal project budget: </t>
  </si>
  <si>
    <t>R&amp;D Overview: kostensoorten per type onderzoek (hele project periode)</t>
  </si>
  <si>
    <t>in Euro</t>
  </si>
  <si>
    <t>FINANCIERING - Bijdragen per partner per jaar</t>
  </si>
  <si>
    <t>Totaal budget per jaar</t>
  </si>
  <si>
    <t>Totaal subsidies</t>
  </si>
  <si>
    <t>&lt;naam&gt;</t>
  </si>
  <si>
    <t>Totaal per partner</t>
  </si>
  <si>
    <t>Partner die de kosten maakt</t>
  </si>
  <si>
    <t>Totaal budget</t>
  </si>
  <si>
    <t>Naam Penvoerder:</t>
  </si>
  <si>
    <t>Kosten van gebruik van machines en apparatuur</t>
  </si>
  <si>
    <t>PPS-toeslag</t>
  </si>
  <si>
    <t>Ruimte PPS-toeslag</t>
  </si>
  <si>
    <t>Minimale bijdrage</t>
  </si>
  <si>
    <t>Type onderzoek</t>
  </si>
  <si>
    <t>Percentage in project</t>
  </si>
  <si>
    <t>Onderzoeksorganisatie</t>
  </si>
  <si>
    <t>Type organisatie</t>
  </si>
  <si>
    <t>Kosten per type onderzoek</t>
  </si>
  <si>
    <t>*In het geval van een groot bedrijf moet de bijdrage van het groot bedrijf minimaal voor 2/3 in cash zijn</t>
  </si>
  <si>
    <t>PPS-toeslag / subsidies / sponsors</t>
  </si>
  <si>
    <t>Totaal incl. PPS-toeslag</t>
  </si>
  <si>
    <t>Funding gap</t>
  </si>
  <si>
    <t>Totaal kosten materialen en hulpmiddelen</t>
  </si>
  <si>
    <t>Totaal kosten machines en apparatuur</t>
  </si>
  <si>
    <t>Totaal loonkosten</t>
  </si>
  <si>
    <t>Materiaal / hulpmiddel</t>
  </si>
  <si>
    <t>Machine / apparatuur</t>
  </si>
  <si>
    <t>Publicatie, reis- en verblijfkosten</t>
  </si>
  <si>
    <t>Ondernemingen</t>
  </si>
  <si>
    <t>Totale bijdrage onderzoeksorganisaties</t>
  </si>
  <si>
    <t>Onderzoeksorganisaties</t>
  </si>
  <si>
    <t>Totale overige bijdrage</t>
  </si>
  <si>
    <t xml:space="preserve">Totale bijdrage ondernemingen </t>
  </si>
  <si>
    <t>Onderneming met winstoogmerk</t>
  </si>
  <si>
    <t>Overige (private) partners</t>
  </si>
  <si>
    <r>
      <t>Budget formulier: Convergentie Flagship Call</t>
    </r>
    <r>
      <rPr>
        <b/>
        <sz val="14"/>
        <rFont val="Arial"/>
        <family val="2"/>
      </rPr>
      <t xml:space="preserve"> </t>
    </r>
  </si>
  <si>
    <t>Flagship:</t>
  </si>
  <si>
    <t>Flagship acronym:</t>
  </si>
  <si>
    <t>Aantal fte</t>
  </si>
  <si>
    <t>Inschaling</t>
  </si>
  <si>
    <t>Maandbedrag</t>
  </si>
  <si>
    <t>Totale kosten</t>
  </si>
  <si>
    <t>hier verder!!!</t>
  </si>
  <si>
    <t>dean</t>
  </si>
  <si>
    <t>vice dean</t>
  </si>
  <si>
    <t>theme lead</t>
  </si>
  <si>
    <t>academic lead</t>
  </si>
  <si>
    <t>program secretary</t>
  </si>
  <si>
    <t xml:space="preserve">Communication Advisor </t>
  </si>
  <si>
    <t>Valorisation Officer</t>
  </si>
  <si>
    <t>theme support officer</t>
  </si>
  <si>
    <t xml:space="preserve">Executive assistant </t>
  </si>
  <si>
    <t>senior theme advisor</t>
  </si>
  <si>
    <t>business developer</t>
  </si>
  <si>
    <t>controller</t>
  </si>
  <si>
    <t>HR</t>
  </si>
  <si>
    <t>INVOER</t>
  </si>
  <si>
    <t>Organisatie 1</t>
  </si>
  <si>
    <t>Organisatie 2</t>
  </si>
  <si>
    <t>Organisatie 3</t>
  </si>
  <si>
    <t>Organisatie 4</t>
  </si>
  <si>
    <t>Organisatie 5</t>
  </si>
  <si>
    <t>Organisatie 6</t>
  </si>
  <si>
    <t>Organisatie 7</t>
  </si>
  <si>
    <t>Organisatie 8</t>
  </si>
  <si>
    <t>Organisatie 9</t>
  </si>
  <si>
    <t>Organisatie 10</t>
  </si>
  <si>
    <t>Organisatie 11</t>
  </si>
  <si>
    <t>Organisatie 12</t>
  </si>
  <si>
    <t>Organisatie 13</t>
  </si>
  <si>
    <t>Organisatie 14</t>
  </si>
  <si>
    <t>Onderneming 1</t>
  </si>
  <si>
    <t>Onderneming 2</t>
  </si>
  <si>
    <t>Onderneming 3</t>
  </si>
  <si>
    <t>Onderneming 4</t>
  </si>
  <si>
    <t>Onderneming 5</t>
  </si>
  <si>
    <t>Onderneming 6</t>
  </si>
  <si>
    <t>Onderneming 7</t>
  </si>
  <si>
    <t>Onderneming 8</t>
  </si>
  <si>
    <t>Onderneming 9</t>
  </si>
  <si>
    <t>Onderneming 10</t>
  </si>
  <si>
    <t>Onderneming 11</t>
  </si>
  <si>
    <t>Onderneming 12</t>
  </si>
  <si>
    <t>Onderneming 13</t>
  </si>
  <si>
    <t>Onderneming 14</t>
  </si>
  <si>
    <t>Onderneming 15</t>
  </si>
  <si>
    <t>Onderneming 16</t>
  </si>
  <si>
    <t>Onderneming 17</t>
  </si>
  <si>
    <t>Onderneming 18</t>
  </si>
  <si>
    <t>Naam 1</t>
  </si>
  <si>
    <t>Naam 2</t>
  </si>
  <si>
    <t>Naam 3</t>
  </si>
  <si>
    <t>Naam 4</t>
  </si>
  <si>
    <t>Naam 5</t>
  </si>
  <si>
    <t>Naam 6</t>
  </si>
  <si>
    <t>Naam 7</t>
  </si>
  <si>
    <t>Naam 8</t>
  </si>
  <si>
    <t>Naam 9</t>
  </si>
  <si>
    <t>Naam 10</t>
  </si>
  <si>
    <t>Naam 11</t>
  </si>
  <si>
    <t>Naam 12</t>
  </si>
  <si>
    <t>Naam 13</t>
  </si>
  <si>
    <t>Naam 14</t>
  </si>
  <si>
    <t>Naam 15</t>
  </si>
  <si>
    <t>Naam 16</t>
  </si>
  <si>
    <t>.</t>
  </si>
  <si>
    <t>Functies</t>
  </si>
  <si>
    <t>Schalen</t>
  </si>
  <si>
    <t>Schaal 1</t>
  </si>
  <si>
    <t>Schaal 2</t>
  </si>
  <si>
    <t>Schaal 3</t>
  </si>
  <si>
    <t>Schaal 4</t>
  </si>
  <si>
    <t>Schaal 5</t>
  </si>
  <si>
    <t>Schaal 6</t>
  </si>
  <si>
    <t>Schaal 7</t>
  </si>
  <si>
    <t>Schaal 8</t>
  </si>
  <si>
    <t>Schaal 9</t>
  </si>
  <si>
    <t>Schaal 10</t>
  </si>
  <si>
    <t>Schaal 11</t>
  </si>
  <si>
    <t>Schaal 12</t>
  </si>
  <si>
    <t>Schaal 13</t>
  </si>
  <si>
    <t>Schaal 14</t>
  </si>
  <si>
    <t>Schaal 15</t>
  </si>
  <si>
    <t>Schaal 16</t>
  </si>
  <si>
    <t>Schaal 17</t>
  </si>
  <si>
    <t>Schaal 18</t>
  </si>
  <si>
    <t>Schaal 19</t>
  </si>
  <si>
    <t>Schaal 20</t>
  </si>
  <si>
    <t>Schaal 21</t>
  </si>
  <si>
    <t>Schaal 22</t>
  </si>
  <si>
    <t>postdoc</t>
  </si>
  <si>
    <t>UMC 1-1-2022</t>
  </si>
  <si>
    <t>Un. Med. Spec</t>
  </si>
  <si>
    <t>Hoogler. Med. Spec</t>
  </si>
  <si>
    <t>Hoogler / afd.hfd</t>
  </si>
  <si>
    <t>Einddatum</t>
  </si>
  <si>
    <t>Startdatum</t>
  </si>
  <si>
    <r>
      <rPr>
        <b/>
        <sz val="16"/>
        <rFont val="Arial"/>
        <family val="2"/>
      </rPr>
      <t>1</t>
    </r>
    <r>
      <rPr>
        <sz val="16"/>
        <rFont val="Arial"/>
        <family val="2"/>
      </rPr>
      <t xml:space="preserve"> use the drop down menu to select the right function</t>
    </r>
  </si>
  <si>
    <r>
      <rPr>
        <b/>
        <sz val="16"/>
        <rFont val="Arial"/>
        <family val="2"/>
      </rPr>
      <t>2</t>
    </r>
    <r>
      <rPr>
        <sz val="16"/>
        <rFont val="Arial"/>
        <family val="2"/>
      </rPr>
      <t xml:space="preserve"> in the tab </t>
    </r>
    <r>
      <rPr>
        <b/>
        <i/>
        <sz val="16"/>
        <rFont val="Arial"/>
        <family val="2"/>
      </rPr>
      <t>variabelen</t>
    </r>
    <r>
      <rPr>
        <sz val="16"/>
        <rFont val="Arial"/>
        <family val="2"/>
      </rPr>
      <t xml:space="preserve"> you can add functions, that will show up in the drop down (step 1)</t>
    </r>
  </si>
  <si>
    <r>
      <rPr>
        <b/>
        <sz val="16"/>
        <rFont val="Arial"/>
        <family val="2"/>
      </rPr>
      <t>3</t>
    </r>
    <r>
      <rPr>
        <sz val="16"/>
        <rFont val="Arial"/>
        <family val="2"/>
      </rPr>
      <t xml:space="preserve"> Fill in the salary scale using the drop down menu</t>
    </r>
  </si>
  <si>
    <r>
      <t xml:space="preserve">Salary scales are added in </t>
    </r>
    <r>
      <rPr>
        <b/>
        <i/>
        <sz val="16"/>
        <rFont val="Arial"/>
        <family val="2"/>
      </rPr>
      <t>variabelen</t>
    </r>
    <r>
      <rPr>
        <sz val="16"/>
        <rFont val="Arial"/>
        <family val="2"/>
      </rPr>
      <t>. It calculates gross salary plus costs for social security contributions, holiday pay, end-year bonus etc. which can be calculates as gross salary plus 50%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</si>
</sst>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_-;_-* #,##0\-;_-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_ &quot;€&quot;\ * #,##0.00_ ;_ &quot;€&quot;\ * \-#,##0.00_ ;_ &quot;€&quot;\ * &quot;-&quot;??_ ;_ @_ "/>
    <numFmt numFmtId="168" formatCode="_-* #,##0_-;_-* #,##0\-;_-* &quot;-&quot;??_-;_-@_-"/>
    <numFmt numFmtId="169" formatCode="0.0%"/>
    <numFmt numFmtId="170" formatCode="&quot;€&quot;\ #,##0.00_-"/>
    <numFmt numFmtId="171" formatCode="#,##0_-"/>
    <numFmt numFmtId="172" formatCode="&quot;€&quot;\ #,##0"/>
    <numFmt numFmtId="173" formatCode="0.0"/>
    <numFmt numFmtId="174" formatCode="_-&quot;€&quot;\ * #,##0_-;_-&quot;€&quot;\ * #,##0\-;_-&quot;€&quot;\ * &quot;-&quot;??_-;_-@_-"/>
  </numFmts>
  <fonts count="1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1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auto="1"/>
      </bottom>
      <diagonal/>
    </border>
    <border>
      <left/>
      <right style="thin">
        <color theme="0"/>
      </right>
      <top/>
      <bottom style="medium">
        <color auto="1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6" fontId="5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311">
    <xf numFmtId="0" fontId="0" fillId="0" borderId="0" xfId="0"/>
    <xf numFmtId="168" fontId="6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/>
    <xf numFmtId="170" fontId="6" fillId="0" borderId="0" xfId="1" applyNumberFormat="1" applyFont="1" applyFill="1" applyBorder="1" applyAlignment="1" applyProtection="1"/>
    <xf numFmtId="170" fontId="6" fillId="0" borderId="12" xfId="1" applyNumberFormat="1" applyFont="1" applyFill="1" applyBorder="1" applyAlignment="1" applyProtection="1">
      <alignment horizontal="right"/>
    </xf>
    <xf numFmtId="170" fontId="7" fillId="0" borderId="0" xfId="1" applyNumberFormat="1" applyFont="1" applyFill="1" applyBorder="1" applyAlignment="1" applyProtection="1"/>
    <xf numFmtId="170" fontId="6" fillId="0" borderId="0" xfId="1" applyNumberFormat="1" applyFont="1" applyFill="1" applyBorder="1" applyAlignment="1" applyProtection="1">
      <alignment horizontal="right"/>
    </xf>
    <xf numFmtId="168" fontId="6" fillId="0" borderId="9" xfId="1" applyNumberFormat="1" applyFont="1" applyFill="1" applyBorder="1" applyAlignment="1" applyProtection="1">
      <alignment vertical="center"/>
    </xf>
    <xf numFmtId="168" fontId="6" fillId="0" borderId="10" xfId="1" applyNumberFormat="1" applyFont="1" applyFill="1" applyBorder="1" applyAlignment="1" applyProtection="1">
      <alignment vertical="center"/>
    </xf>
    <xf numFmtId="170" fontId="7" fillId="0" borderId="10" xfId="1" applyNumberFormat="1" applyFont="1" applyFill="1" applyBorder="1" applyAlignment="1" applyProtection="1">
      <alignment vertical="center"/>
    </xf>
    <xf numFmtId="170" fontId="7" fillId="0" borderId="23" xfId="1" applyNumberFormat="1" applyFont="1" applyFill="1" applyBorder="1" applyAlignment="1" applyProtection="1">
      <alignment vertical="center"/>
    </xf>
    <xf numFmtId="170" fontId="6" fillId="0" borderId="10" xfId="1" applyNumberFormat="1" applyFont="1" applyFill="1" applyBorder="1" applyAlignment="1" applyProtection="1">
      <alignment vertical="center"/>
    </xf>
    <xf numFmtId="168" fontId="6" fillId="0" borderId="0" xfId="1" applyNumberFormat="1" applyFont="1" applyFill="1" applyBorder="1" applyAlignment="1" applyProtection="1">
      <alignment vertical="center"/>
    </xf>
    <xf numFmtId="170" fontId="6" fillId="0" borderId="0" xfId="1" applyNumberFormat="1" applyFont="1" applyFill="1" applyBorder="1" applyAlignment="1" applyProtection="1">
      <alignment vertical="center"/>
    </xf>
    <xf numFmtId="170" fontId="7" fillId="0" borderId="0" xfId="1" applyNumberFormat="1" applyFont="1" applyFill="1" applyBorder="1" applyAlignment="1" applyProtection="1">
      <alignment vertical="center"/>
    </xf>
    <xf numFmtId="170" fontId="6" fillId="0" borderId="14" xfId="1" applyNumberFormat="1" applyFont="1" applyFill="1" applyBorder="1" applyAlignment="1" applyProtection="1">
      <alignment vertical="center"/>
    </xf>
    <xf numFmtId="168" fontId="6" fillId="11" borderId="19" xfId="1" applyNumberFormat="1" applyFont="1" applyFill="1" applyBorder="1" applyAlignment="1" applyProtection="1">
      <alignment vertical="center"/>
    </xf>
    <xf numFmtId="170" fontId="6" fillId="11" borderId="19" xfId="1" applyNumberFormat="1" applyFont="1" applyFill="1" applyBorder="1" applyAlignment="1" applyProtection="1">
      <alignment vertical="center"/>
    </xf>
    <xf numFmtId="170" fontId="7" fillId="0" borderId="12" xfId="1" applyNumberFormat="1" applyFont="1" applyFill="1" applyBorder="1" applyAlignment="1" applyProtection="1"/>
    <xf numFmtId="171" fontId="7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1" fillId="4" borderId="28" xfId="0" applyFont="1" applyFill="1" applyBorder="1" applyAlignment="1" applyProtection="1">
      <alignment vertical="center"/>
    </xf>
    <xf numFmtId="0" fontId="1" fillId="5" borderId="29" xfId="0" applyFont="1" applyFill="1" applyBorder="1" applyAlignment="1" applyProtection="1">
      <alignment vertical="center"/>
    </xf>
    <xf numFmtId="0" fontId="1" fillId="6" borderId="29" xfId="0" applyFont="1" applyFill="1" applyBorder="1" applyAlignment="1" applyProtection="1">
      <alignment vertical="center"/>
    </xf>
    <xf numFmtId="170" fontId="6" fillId="0" borderId="14" xfId="1" applyNumberFormat="1" applyFont="1" applyFill="1" applyBorder="1" applyAlignment="1" applyProtection="1"/>
    <xf numFmtId="168" fontId="6" fillId="0" borderId="21" xfId="1" quotePrefix="1" applyNumberFormat="1" applyFont="1" applyFill="1" applyBorder="1" applyAlignment="1" applyProtection="1">
      <alignment vertical="center"/>
    </xf>
    <xf numFmtId="168" fontId="6" fillId="0" borderId="17" xfId="1" quotePrefix="1" applyNumberFormat="1" applyFont="1" applyFill="1" applyBorder="1" applyAlignment="1" applyProtection="1">
      <alignment vertical="center"/>
    </xf>
    <xf numFmtId="170" fontId="6" fillId="0" borderId="17" xfId="1" applyNumberFormat="1" applyFont="1" applyFill="1" applyBorder="1" applyAlignment="1" applyProtection="1">
      <alignment vertical="center"/>
    </xf>
    <xf numFmtId="170" fontId="6" fillId="0" borderId="24" xfId="1" applyNumberFormat="1" applyFont="1" applyFill="1" applyBorder="1" applyAlignment="1" applyProtection="1">
      <alignment vertical="center"/>
    </xf>
    <xf numFmtId="170" fontId="6" fillId="11" borderId="19" xfId="1" applyNumberFormat="1" applyFont="1" applyFill="1" applyBorder="1" applyAlignment="1" applyProtection="1">
      <alignment vertical="center" wrapText="1"/>
    </xf>
    <xf numFmtId="168" fontId="6" fillId="0" borderId="21" xfId="1" applyNumberFormat="1" applyFont="1" applyFill="1" applyBorder="1" applyAlignment="1" applyProtection="1">
      <alignment vertical="center"/>
    </xf>
    <xf numFmtId="168" fontId="6" fillId="0" borderId="17" xfId="1" applyNumberFormat="1" applyFont="1" applyFill="1" applyBorder="1" applyAlignment="1" applyProtection="1">
      <alignment vertical="center"/>
    </xf>
    <xf numFmtId="170" fontId="7" fillId="0" borderId="25" xfId="1" applyNumberFormat="1" applyFont="1" applyFill="1" applyBorder="1" applyAlignment="1" applyProtection="1">
      <alignment vertical="center"/>
    </xf>
    <xf numFmtId="170" fontId="6" fillId="0" borderId="26" xfId="1" applyNumberFormat="1" applyFont="1" applyFill="1" applyBorder="1" applyAlignment="1" applyProtection="1">
      <alignment vertical="center"/>
    </xf>
    <xf numFmtId="0" fontId="0" fillId="0" borderId="35" xfId="0" applyBorder="1" applyProtection="1"/>
    <xf numFmtId="0" fontId="1" fillId="8" borderId="37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8" borderId="40" xfId="0" applyFont="1" applyFill="1" applyBorder="1" applyAlignment="1" applyProtection="1">
      <alignment horizontal="center"/>
    </xf>
    <xf numFmtId="0" fontId="1" fillId="8" borderId="41" xfId="0" applyFont="1" applyFill="1" applyBorder="1" applyAlignment="1" applyProtection="1">
      <alignment horizontal="center"/>
    </xf>
    <xf numFmtId="0" fontId="1" fillId="8" borderId="3" xfId="0" applyFont="1" applyFill="1" applyBorder="1" applyAlignment="1" applyProtection="1">
      <alignment horizontal="center"/>
    </xf>
    <xf numFmtId="0" fontId="1" fillId="8" borderId="38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8" xfId="0" applyBorder="1" applyProtection="1"/>
    <xf numFmtId="0" fontId="2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2" fillId="5" borderId="2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39" xfId="0" applyBorder="1" applyProtection="1"/>
    <xf numFmtId="0" fontId="1" fillId="0" borderId="1" xfId="0" applyFont="1" applyBorder="1" applyAlignment="1" applyProtection="1">
      <alignment horizontal="center" vertical="center"/>
    </xf>
    <xf numFmtId="0" fontId="1" fillId="9" borderId="1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2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2" fillId="0" borderId="1" xfId="0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horizontal="center"/>
    </xf>
    <xf numFmtId="164" fontId="0" fillId="12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Protection="1"/>
    <xf numFmtId="167" fontId="2" fillId="3" borderId="6" xfId="0" applyNumberFormat="1" applyFont="1" applyFill="1" applyBorder="1" applyAlignment="1" applyProtection="1">
      <alignment horizontal="left" vertical="center"/>
      <protection locked="0"/>
    </xf>
    <xf numFmtId="167" fontId="0" fillId="3" borderId="5" xfId="0" applyNumberFormat="1" applyFill="1" applyBorder="1" applyAlignment="1" applyProtection="1">
      <alignment horizontal="left" vertical="center"/>
      <protection locked="0"/>
    </xf>
    <xf numFmtId="167" fontId="0" fillId="13" borderId="31" xfId="0" applyNumberFormat="1" applyFill="1" applyBorder="1" applyAlignment="1" applyProtection="1">
      <alignment vertical="center"/>
      <protection locked="0"/>
    </xf>
    <xf numFmtId="167" fontId="7" fillId="3" borderId="19" xfId="1" applyNumberFormat="1" applyFont="1" applyFill="1" applyBorder="1" applyAlignment="1" applyProtection="1">
      <alignment vertical="center"/>
      <protection locked="0"/>
    </xf>
    <xf numFmtId="167" fontId="2" fillId="13" borderId="31" xfId="0" applyNumberFormat="1" applyFont="1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</xf>
    <xf numFmtId="168" fontId="6" fillId="0" borderId="45" xfId="1" applyNumberFormat="1" applyFont="1" applyFill="1" applyBorder="1" applyAlignment="1" applyProtection="1">
      <alignment vertical="center"/>
    </xf>
    <xf numFmtId="168" fontId="6" fillId="11" borderId="19" xfId="1" applyNumberFormat="1" applyFont="1" applyFill="1" applyBorder="1" applyAlignment="1" applyProtection="1">
      <alignment horizontal="center" vertical="center" wrapText="1"/>
    </xf>
    <xf numFmtId="172" fontId="7" fillId="3" borderId="18" xfId="1" applyNumberFormat="1" applyFont="1" applyFill="1" applyBorder="1" applyAlignment="1" applyProtection="1">
      <alignment horizontal="center" vertical="center"/>
      <protection locked="0"/>
    </xf>
    <xf numFmtId="0" fontId="7" fillId="3" borderId="18" xfId="1" applyNumberFormat="1" applyFont="1" applyFill="1" applyBorder="1" applyAlignment="1" applyProtection="1">
      <alignment horizontal="center" vertical="center"/>
      <protection locked="0"/>
    </xf>
    <xf numFmtId="170" fontId="7" fillId="0" borderId="23" xfId="1" applyNumberFormat="1" applyFont="1" applyFill="1" applyBorder="1" applyAlignment="1" applyProtection="1">
      <alignment horizontal="center" vertical="center"/>
    </xf>
    <xf numFmtId="172" fontId="7" fillId="3" borderId="19" xfId="1" applyNumberFormat="1" applyFont="1" applyFill="1" applyBorder="1" applyAlignment="1" applyProtection="1">
      <alignment horizontal="center" vertical="center"/>
      <protection locked="0"/>
    </xf>
    <xf numFmtId="0" fontId="7" fillId="3" borderId="19" xfId="1" applyNumberFormat="1" applyFont="1" applyFill="1" applyBorder="1" applyAlignment="1" applyProtection="1">
      <alignment horizontal="center" vertical="center"/>
      <protection locked="0"/>
    </xf>
    <xf numFmtId="170" fontId="6" fillId="0" borderId="46" xfId="1" applyNumberFormat="1" applyFont="1" applyFill="1" applyBorder="1" applyAlignment="1" applyProtection="1">
      <alignment horizontal="center" vertical="center"/>
    </xf>
    <xf numFmtId="170" fontId="6" fillId="0" borderId="24" xfId="1" applyNumberFormat="1" applyFont="1" applyFill="1" applyBorder="1" applyAlignment="1" applyProtection="1">
      <alignment horizontal="center" vertical="center"/>
    </xf>
    <xf numFmtId="172" fontId="7" fillId="10" borderId="18" xfId="1" applyNumberFormat="1" applyFont="1" applyFill="1" applyBorder="1" applyAlignment="1" applyProtection="1">
      <alignment horizontal="center" vertical="center"/>
    </xf>
    <xf numFmtId="172" fontId="6" fillId="10" borderId="17" xfId="1" applyNumberFormat="1" applyFont="1" applyFill="1" applyBorder="1" applyAlignment="1" applyProtection="1">
      <alignment horizontal="center" vertical="center"/>
    </xf>
    <xf numFmtId="172" fontId="6" fillId="10" borderId="15" xfId="1" applyNumberFormat="1" applyFont="1" applyFill="1" applyBorder="1" applyAlignment="1" applyProtection="1">
      <alignment horizontal="center"/>
    </xf>
    <xf numFmtId="172" fontId="6" fillId="0" borderId="0" xfId="1" applyNumberFormat="1" applyFont="1" applyFill="1" applyBorder="1" applyAlignment="1" applyProtection="1">
      <alignment horizontal="center" vertical="center"/>
    </xf>
    <xf numFmtId="172" fontId="6" fillId="0" borderId="0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 applyProtection="1">
      <alignment horizontal="center" vertical="center"/>
    </xf>
    <xf numFmtId="172" fontId="0" fillId="2" borderId="1" xfId="0" applyNumberFormat="1" applyFill="1" applyBorder="1" applyAlignment="1" applyProtection="1">
      <alignment horizontal="center" vertical="center"/>
    </xf>
    <xf numFmtId="172" fontId="0" fillId="2" borderId="39" xfId="0" applyNumberFormat="1" applyFill="1" applyBorder="1" applyAlignment="1" applyProtection="1">
      <alignment horizontal="center" vertical="center"/>
    </xf>
    <xf numFmtId="172" fontId="0" fillId="0" borderId="39" xfId="0" applyNumberFormat="1" applyBorder="1" applyAlignment="1" applyProtection="1">
      <alignment horizontal="center"/>
    </xf>
    <xf numFmtId="172" fontId="0" fillId="0" borderId="1" xfId="0" applyNumberFormat="1" applyFill="1" applyBorder="1" applyAlignment="1" applyProtection="1">
      <alignment horizontal="center" vertical="center"/>
    </xf>
    <xf numFmtId="172" fontId="0" fillId="9" borderId="1" xfId="0" applyNumberFormat="1" applyFill="1" applyBorder="1" applyAlignment="1" applyProtection="1">
      <alignment horizontal="center" vertical="center"/>
    </xf>
    <xf numFmtId="172" fontId="7" fillId="0" borderId="19" xfId="1" applyNumberFormat="1" applyFont="1" applyFill="1" applyBorder="1" applyAlignment="1" applyProtection="1">
      <alignment horizontal="center" vertical="center"/>
    </xf>
    <xf numFmtId="172" fontId="7" fillId="0" borderId="18" xfId="1" applyNumberFormat="1" applyFont="1" applyFill="1" applyBorder="1" applyAlignment="1" applyProtection="1">
      <alignment horizontal="center" vertical="center"/>
    </xf>
    <xf numFmtId="167" fontId="0" fillId="0" borderId="31" xfId="0" applyNumberFormat="1" applyFill="1" applyBorder="1" applyAlignment="1" applyProtection="1">
      <alignment vertical="center"/>
    </xf>
    <xf numFmtId="0" fontId="7" fillId="0" borderId="18" xfId="1" applyNumberFormat="1" applyFont="1" applyFill="1" applyBorder="1" applyAlignment="1" applyProtection="1">
      <alignment horizontal="center" vertical="center"/>
    </xf>
    <xf numFmtId="167" fontId="2" fillId="0" borderId="31" xfId="0" applyNumberFormat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  <protection locked="0"/>
    </xf>
    <xf numFmtId="0" fontId="2" fillId="5" borderId="30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1" fillId="7" borderId="2" xfId="0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70" fontId="6" fillId="0" borderId="0" xfId="1" applyNumberFormat="1" applyFont="1" applyFill="1" applyBorder="1" applyAlignment="1" applyProtection="1"/>
    <xf numFmtId="0" fontId="1" fillId="0" borderId="48" xfId="0" applyFont="1" applyBorder="1" applyProtection="1"/>
    <xf numFmtId="0" fontId="1" fillId="0" borderId="0" xfId="0" applyFont="1" applyBorder="1" applyAlignment="1" applyProtection="1">
      <alignment horizontal="right"/>
    </xf>
    <xf numFmtId="0" fontId="2" fillId="0" borderId="48" xfId="0" applyFont="1" applyBorder="1" applyProtection="1"/>
    <xf numFmtId="172" fontId="2" fillId="0" borderId="0" xfId="0" applyNumberFormat="1" applyFont="1" applyBorder="1" applyProtection="1"/>
    <xf numFmtId="169" fontId="2" fillId="0" borderId="0" xfId="0" applyNumberFormat="1" applyFont="1" applyBorder="1" applyProtection="1"/>
    <xf numFmtId="0" fontId="2" fillId="0" borderId="0" xfId="0" applyFont="1" applyBorder="1" applyProtection="1"/>
    <xf numFmtId="0" fontId="1" fillId="0" borderId="49" xfId="0" applyFont="1" applyBorder="1" applyProtection="1"/>
    <xf numFmtId="0" fontId="1" fillId="0" borderId="50" xfId="0" applyFont="1" applyBorder="1" applyAlignment="1" applyProtection="1">
      <alignment horizontal="right"/>
    </xf>
    <xf numFmtId="0" fontId="1" fillId="0" borderId="51" xfId="0" applyFont="1" applyBorder="1" applyAlignment="1" applyProtection="1">
      <alignment horizontal="right"/>
    </xf>
    <xf numFmtId="172" fontId="2" fillId="0" borderId="52" xfId="0" applyNumberFormat="1" applyFont="1" applyBorder="1" applyProtection="1"/>
    <xf numFmtId="0" fontId="2" fillId="0" borderId="52" xfId="0" applyFont="1" applyBorder="1" applyProtection="1"/>
    <xf numFmtId="0" fontId="2" fillId="0" borderId="47" xfId="0" applyFont="1" applyBorder="1" applyProtection="1"/>
    <xf numFmtId="172" fontId="2" fillId="0" borderId="53" xfId="0" applyNumberFormat="1" applyFont="1" applyBorder="1" applyProtection="1"/>
    <xf numFmtId="0" fontId="2" fillId="0" borderId="53" xfId="0" applyFont="1" applyBorder="1" applyProtection="1"/>
    <xf numFmtId="0" fontId="2" fillId="0" borderId="54" xfId="0" applyFont="1" applyBorder="1" applyProtection="1"/>
    <xf numFmtId="9" fontId="2" fillId="0" borderId="52" xfId="0" applyNumberFormat="1" applyFont="1" applyBorder="1" applyProtection="1"/>
    <xf numFmtId="0" fontId="1" fillId="0" borderId="2" xfId="0" applyFont="1" applyBorder="1" applyAlignment="1" applyProtection="1">
      <alignment horizontal="center" vertical="center"/>
    </xf>
    <xf numFmtId="168" fontId="6" fillId="11" borderId="32" xfId="1" applyNumberFormat="1" applyFont="1" applyFill="1" applyBorder="1" applyAlignment="1" applyProtection="1">
      <alignment vertical="center"/>
    </xf>
    <xf numFmtId="167" fontId="7" fillId="3" borderId="33" xfId="1" applyNumberFormat="1" applyFont="1" applyFill="1" applyBorder="1" applyAlignment="1" applyProtection="1">
      <alignment vertical="center"/>
      <protection locked="0"/>
    </xf>
    <xf numFmtId="0" fontId="1" fillId="5" borderId="6" xfId="0" applyFont="1" applyFill="1" applyBorder="1" applyAlignment="1" applyProtection="1">
      <alignment horizontal="left" vertical="center"/>
    </xf>
    <xf numFmtId="167" fontId="7" fillId="0" borderId="33" xfId="1" applyNumberFormat="1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6" borderId="6" xfId="0" applyFont="1" applyFill="1" applyBorder="1" applyAlignment="1" applyProtection="1">
      <alignment horizontal="left" vertical="center"/>
    </xf>
    <xf numFmtId="168" fontId="6" fillId="11" borderId="32" xfId="1" applyNumberFormat="1" applyFont="1" applyFill="1" applyBorder="1" applyAlignment="1" applyProtection="1">
      <alignment vertical="center"/>
    </xf>
    <xf numFmtId="168" fontId="6" fillId="11" borderId="33" xfId="1" applyNumberFormat="1" applyFont="1" applyFill="1" applyBorder="1" applyAlignment="1" applyProtection="1">
      <alignment vertical="center"/>
    </xf>
    <xf numFmtId="0" fontId="1" fillId="7" borderId="2" xfId="0" applyFont="1" applyFill="1" applyBorder="1" applyAlignment="1" applyProtection="1">
      <alignment horizontal="left" vertical="center"/>
    </xf>
    <xf numFmtId="172" fontId="0" fillId="9" borderId="6" xfId="0" applyNumberFormat="1" applyFill="1" applyBorder="1" applyAlignment="1" applyProtection="1">
      <alignment horizontal="center" vertical="center"/>
    </xf>
    <xf numFmtId="172" fontId="0" fillId="9" borderId="2" xfId="0" applyNumberFormat="1" applyFill="1" applyBorder="1" applyAlignment="1" applyProtection="1">
      <alignment horizontal="center" vertical="center"/>
    </xf>
    <xf numFmtId="172" fontId="0" fillId="9" borderId="5" xfId="0" applyNumberFormat="1" applyFill="1" applyBorder="1" applyAlignment="1" applyProtection="1">
      <alignment horizontal="center" vertical="center"/>
    </xf>
    <xf numFmtId="0" fontId="1" fillId="8" borderId="36" xfId="0" applyFont="1" applyFill="1" applyBorder="1" applyAlignment="1" applyProtection="1">
      <alignment horizontal="center" vertical="center"/>
    </xf>
    <xf numFmtId="0" fontId="1" fillId="8" borderId="42" xfId="0" applyFont="1" applyFill="1" applyBorder="1" applyAlignment="1" applyProtection="1">
      <alignment horizontal="center"/>
    </xf>
    <xf numFmtId="0" fontId="1" fillId="8" borderId="43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39" xfId="0" applyFont="1" applyBorder="1" applyProtection="1"/>
    <xf numFmtId="0" fontId="2" fillId="0" borderId="11" xfId="0" applyFont="1" applyBorder="1" applyProtection="1"/>
    <xf numFmtId="0" fontId="1" fillId="0" borderId="39" xfId="0" applyFont="1" applyBorder="1" applyAlignment="1" applyProtection="1">
      <alignment horizontal="center" vertical="center"/>
    </xf>
    <xf numFmtId="172" fontId="0" fillId="9" borderId="39" xfId="0" applyNumberFormat="1" applyFill="1" applyBorder="1" applyAlignment="1" applyProtection="1">
      <alignment horizontal="center" vertical="center"/>
    </xf>
    <xf numFmtId="172" fontId="0" fillId="14" borderId="6" xfId="0" applyNumberFormat="1" applyFill="1" applyBorder="1" applyAlignment="1" applyProtection="1">
      <alignment horizontal="center" vertical="center"/>
    </xf>
    <xf numFmtId="172" fontId="0" fillId="14" borderId="5" xfId="0" applyNumberFormat="1" applyFill="1" applyBorder="1" applyAlignment="1" applyProtection="1">
      <alignment horizontal="center" vertical="center"/>
    </xf>
    <xf numFmtId="172" fontId="1" fillId="9" borderId="1" xfId="0" applyNumberFormat="1" applyFont="1" applyFill="1" applyBorder="1" applyAlignment="1" applyProtection="1">
      <alignment horizontal="left" vertical="center"/>
    </xf>
    <xf numFmtId="168" fontId="2" fillId="0" borderId="39" xfId="1" applyNumberFormat="1" applyFont="1" applyFill="1" applyBorder="1" applyAlignment="1" applyProtection="1">
      <alignment vertical="center"/>
    </xf>
    <xf numFmtId="170" fontId="6" fillId="0" borderId="0" xfId="1" applyNumberFormat="1" applyFont="1" applyFill="1" applyBorder="1" applyAlignment="1" applyProtection="1">
      <alignment horizontal="right"/>
    </xf>
    <xf numFmtId="170" fontId="6" fillId="0" borderId="12" xfId="1" applyNumberFormat="1" applyFont="1" applyFill="1" applyBorder="1" applyAlignment="1" applyProtection="1">
      <alignment horizontal="right"/>
    </xf>
    <xf numFmtId="0" fontId="0" fillId="15" borderId="33" xfId="0" applyFill="1" applyBorder="1" applyAlignment="1">
      <alignment vertical="center"/>
    </xf>
    <xf numFmtId="0" fontId="10" fillId="0" borderId="0" xfId="0" applyFont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  <protection locked="0"/>
    </xf>
    <xf numFmtId="168" fontId="6" fillId="11" borderId="32" xfId="1" applyNumberFormat="1" applyFont="1" applyFill="1" applyBorder="1" applyAlignment="1" applyProtection="1">
      <alignment vertical="center"/>
    </xf>
    <xf numFmtId="0" fontId="2" fillId="5" borderId="30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170" fontId="7" fillId="0" borderId="0" xfId="1" applyNumberFormat="1" applyFont="1" applyFill="1" applyBorder="1" applyAlignment="1" applyProtection="1">
      <alignment horizontal="center" vertical="center"/>
    </xf>
    <xf numFmtId="170" fontId="6" fillId="0" borderId="14" xfId="1" applyNumberFormat="1" applyFont="1" applyFill="1" applyBorder="1" applyAlignment="1" applyProtection="1">
      <alignment horizontal="center" vertical="center"/>
    </xf>
    <xf numFmtId="168" fontId="7" fillId="0" borderId="57" xfId="1" applyNumberFormat="1" applyFont="1" applyFill="1" applyBorder="1" applyAlignment="1" applyProtection="1"/>
    <xf numFmtId="170" fontId="6" fillId="0" borderId="14" xfId="1" applyNumberFormat="1" applyFont="1" applyFill="1" applyBorder="1" applyAlignment="1" applyProtection="1">
      <alignment horizontal="right" vertical="center"/>
    </xf>
    <xf numFmtId="168" fontId="6" fillId="0" borderId="14" xfId="1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vertical="center"/>
    </xf>
    <xf numFmtId="168" fontId="6" fillId="0" borderId="58" xfId="1" applyNumberFormat="1" applyFont="1" applyFill="1" applyBorder="1" applyAlignment="1" applyProtection="1">
      <alignment vertical="center"/>
    </xf>
    <xf numFmtId="168" fontId="6" fillId="0" borderId="59" xfId="1" applyNumberFormat="1" applyFont="1" applyFill="1" applyBorder="1" applyAlignment="1" applyProtection="1">
      <alignment vertical="center"/>
    </xf>
    <xf numFmtId="170" fontId="6" fillId="0" borderId="59" xfId="1" applyNumberFormat="1" applyFont="1" applyFill="1" applyBorder="1" applyAlignment="1" applyProtection="1">
      <alignment vertical="center"/>
    </xf>
    <xf numFmtId="172" fontId="6" fillId="10" borderId="59" xfId="1" applyNumberFormat="1" applyFont="1" applyFill="1" applyBorder="1" applyAlignment="1" applyProtection="1">
      <alignment horizontal="center" vertical="center"/>
    </xf>
    <xf numFmtId="172" fontId="6" fillId="0" borderId="59" xfId="1" applyNumberFormat="1" applyFont="1" applyFill="1" applyBorder="1" applyAlignment="1" applyProtection="1">
      <alignment horizontal="center" vertical="center"/>
    </xf>
    <xf numFmtId="170" fontId="6" fillId="0" borderId="59" xfId="1" applyNumberFormat="1" applyFont="1" applyFill="1" applyBorder="1" applyAlignment="1" applyProtection="1"/>
    <xf numFmtId="172" fontId="6" fillId="10" borderId="60" xfId="1" applyNumberFormat="1" applyFont="1" applyFill="1" applyBorder="1" applyAlignment="1" applyProtection="1">
      <alignment horizontal="center"/>
    </xf>
    <xf numFmtId="168" fontId="6" fillId="0" borderId="16" xfId="1" applyNumberFormat="1" applyFont="1" applyFill="1" applyBorder="1" applyAlignment="1" applyProtection="1">
      <alignment horizontal="right"/>
    </xf>
    <xf numFmtId="0" fontId="11" fillId="0" borderId="0" xfId="0" applyFont="1" applyProtection="1"/>
    <xf numFmtId="170" fontId="12" fillId="11" borderId="19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2" fillId="5" borderId="2" xfId="0" applyFont="1" applyFill="1" applyBorder="1" applyAlignment="1" applyProtection="1">
      <alignment vertical="center"/>
      <protection locked="0"/>
    </xf>
    <xf numFmtId="172" fontId="1" fillId="0" borderId="39" xfId="0" applyNumberFormat="1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0" borderId="0" xfId="0" applyFont="1" applyAlignment="1">
      <alignment vertical="center"/>
    </xf>
    <xf numFmtId="166" fontId="0" fillId="0" borderId="0" xfId="1" applyFont="1" applyAlignment="1" applyProtection="1">
      <alignment horizontal="center"/>
    </xf>
    <xf numFmtId="166" fontId="0" fillId="0" borderId="0" xfId="1" applyFont="1" applyAlignment="1" applyProtection="1">
      <alignment horizontal="center" vertical="center"/>
    </xf>
    <xf numFmtId="166" fontId="0" fillId="3" borderId="5" xfId="1" applyFont="1" applyFill="1" applyBorder="1" applyAlignment="1" applyProtection="1">
      <alignment horizontal="left" vertical="center"/>
      <protection locked="0"/>
    </xf>
    <xf numFmtId="166" fontId="0" fillId="0" borderId="7" xfId="1" applyFont="1" applyBorder="1" applyAlignment="1" applyProtection="1">
      <alignment vertical="center"/>
    </xf>
    <xf numFmtId="166" fontId="2" fillId="0" borderId="0" xfId="1" applyFont="1" applyProtection="1"/>
    <xf numFmtId="166" fontId="6" fillId="0" borderId="10" xfId="1" applyFont="1" applyFill="1" applyBorder="1" applyAlignment="1" applyProtection="1">
      <alignment vertical="center"/>
    </xf>
    <xf numFmtId="166" fontId="6" fillId="11" borderId="19" xfId="1" applyFont="1" applyFill="1" applyBorder="1" applyAlignment="1" applyProtection="1">
      <alignment horizontal="center" vertical="center"/>
    </xf>
    <xf numFmtId="166" fontId="7" fillId="0" borderId="18" xfId="1" applyFont="1" applyFill="1" applyBorder="1" applyAlignment="1" applyProtection="1">
      <alignment vertical="center"/>
    </xf>
    <xf numFmtId="166" fontId="7" fillId="3" borderId="19" xfId="1" applyFont="1" applyFill="1" applyBorder="1" applyAlignment="1" applyProtection="1">
      <alignment vertical="center"/>
      <protection locked="0"/>
    </xf>
    <xf numFmtId="166" fontId="7" fillId="0" borderId="19" xfId="1" applyFont="1" applyFill="1" applyBorder="1" applyAlignment="1" applyProtection="1">
      <alignment vertical="center"/>
    </xf>
    <xf numFmtId="166" fontId="6" fillId="0" borderId="46" xfId="1" applyFont="1" applyFill="1" applyBorder="1" applyAlignment="1" applyProtection="1">
      <alignment vertical="center"/>
    </xf>
    <xf numFmtId="166" fontId="6" fillId="0" borderId="0" xfId="1" applyFont="1" applyFill="1" applyBorder="1" applyAlignment="1" applyProtection="1"/>
    <xf numFmtId="166" fontId="6" fillId="0" borderId="24" xfId="1" quotePrefix="1" applyFont="1" applyFill="1" applyBorder="1" applyAlignment="1" applyProtection="1">
      <alignment vertical="center"/>
    </xf>
    <xf numFmtId="166" fontId="7" fillId="0" borderId="0" xfId="1" applyFont="1" applyFill="1" applyBorder="1" applyAlignment="1" applyProtection="1"/>
    <xf numFmtId="166" fontId="7" fillId="0" borderId="10" xfId="1" applyFont="1" applyFill="1" applyBorder="1" applyAlignment="1" applyProtection="1">
      <alignment vertical="center"/>
    </xf>
    <xf numFmtId="166" fontId="6" fillId="11" borderId="19" xfId="1" applyFont="1" applyFill="1" applyBorder="1" applyAlignment="1" applyProtection="1">
      <alignment vertical="center"/>
    </xf>
    <xf numFmtId="166" fontId="7" fillId="3" borderId="18" xfId="1" applyFont="1" applyFill="1" applyBorder="1" applyAlignment="1" applyProtection="1">
      <alignment vertical="center"/>
      <protection locked="0"/>
    </xf>
    <xf numFmtId="166" fontId="6" fillId="0" borderId="24" xfId="1" applyFont="1" applyFill="1" applyBorder="1" applyAlignment="1" applyProtection="1">
      <alignment vertical="center"/>
    </xf>
    <xf numFmtId="166" fontId="7" fillId="3" borderId="20" xfId="1" applyFont="1" applyFill="1" applyBorder="1" applyAlignment="1" applyProtection="1">
      <alignment vertical="center"/>
      <protection locked="0"/>
    </xf>
    <xf numFmtId="166" fontId="6" fillId="0" borderId="17" xfId="1" applyFont="1" applyFill="1" applyBorder="1" applyAlignment="1" applyProtection="1">
      <alignment vertical="center"/>
    </xf>
    <xf numFmtId="166" fontId="6" fillId="15" borderId="20" xfId="1" applyFont="1" applyFill="1" applyBorder="1" applyAlignment="1" applyProtection="1">
      <alignment vertical="center"/>
    </xf>
    <xf numFmtId="166" fontId="7" fillId="0" borderId="20" xfId="1" applyFont="1" applyFill="1" applyBorder="1" applyAlignment="1" applyProtection="1">
      <alignment vertical="center"/>
    </xf>
    <xf numFmtId="166" fontId="6" fillId="0" borderId="0" xfId="1" applyFont="1" applyFill="1" applyBorder="1" applyAlignment="1" applyProtection="1">
      <alignment vertical="center"/>
    </xf>
    <xf numFmtId="166" fontId="6" fillId="0" borderId="59" xfId="1" applyFont="1" applyFill="1" applyBorder="1" applyAlignment="1" applyProtection="1">
      <alignment vertical="center"/>
    </xf>
    <xf numFmtId="166" fontId="0" fillId="0" borderId="0" xfId="1" applyFont="1" applyAlignment="1" applyProtection="1">
      <alignment vertical="center"/>
    </xf>
    <xf numFmtId="173" fontId="7" fillId="3" borderId="19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74" fontId="0" fillId="0" borderId="0" xfId="2" applyNumberFormat="1" applyFont="1" applyAlignment="1" applyProtection="1">
      <alignment horizontal="center"/>
    </xf>
    <xf numFmtId="174" fontId="0" fillId="0" borderId="0" xfId="2" applyNumberFormat="1" applyFont="1" applyAlignment="1" applyProtection="1">
      <alignment horizontal="center" vertical="center"/>
    </xf>
    <xf numFmtId="174" fontId="0" fillId="3" borderId="5" xfId="2" applyNumberFormat="1" applyFont="1" applyFill="1" applyBorder="1" applyAlignment="1" applyProtection="1">
      <alignment horizontal="left" vertical="center"/>
      <protection locked="0"/>
    </xf>
    <xf numFmtId="174" fontId="0" fillId="0" borderId="8" xfId="2" applyNumberFormat="1" applyFont="1" applyBorder="1" applyAlignment="1" applyProtection="1">
      <alignment vertical="center"/>
    </xf>
    <xf numFmtId="174" fontId="2" fillId="0" borderId="0" xfId="2" applyNumberFormat="1" applyFont="1" applyProtection="1"/>
    <xf numFmtId="174" fontId="6" fillId="0" borderId="10" xfId="2" applyNumberFormat="1" applyFont="1" applyFill="1" applyBorder="1" applyAlignment="1" applyProtection="1">
      <alignment vertical="center"/>
    </xf>
    <xf numFmtId="174" fontId="6" fillId="11" borderId="19" xfId="2" applyNumberFormat="1" applyFont="1" applyFill="1" applyBorder="1" applyAlignment="1" applyProtection="1">
      <alignment horizontal="center" vertical="center"/>
    </xf>
    <xf numFmtId="174" fontId="7" fillId="0" borderId="18" xfId="2" applyNumberFormat="1" applyFont="1" applyFill="1" applyBorder="1" applyAlignment="1" applyProtection="1">
      <alignment horizontal="center" vertical="center"/>
    </xf>
    <xf numFmtId="174" fontId="7" fillId="3" borderId="18" xfId="2" applyNumberFormat="1" applyFont="1" applyFill="1" applyBorder="1" applyAlignment="1" applyProtection="1">
      <alignment horizontal="center" vertical="center"/>
      <protection locked="0"/>
    </xf>
    <xf numFmtId="174" fontId="7" fillId="0" borderId="19" xfId="2" applyNumberFormat="1" applyFont="1" applyFill="1" applyBorder="1" applyAlignment="1" applyProtection="1">
      <alignment horizontal="center" vertical="center"/>
    </xf>
    <xf numFmtId="174" fontId="6" fillId="0" borderId="16" xfId="2" applyNumberFormat="1" applyFont="1" applyFill="1" applyBorder="1" applyAlignment="1" applyProtection="1">
      <alignment horizontal="center" vertical="center"/>
    </xf>
    <xf numFmtId="174" fontId="6" fillId="0" borderId="0" xfId="2" applyNumberFormat="1" applyFont="1" applyFill="1" applyBorder="1" applyAlignment="1" applyProtection="1"/>
    <xf numFmtId="174" fontId="6" fillId="11" borderId="19" xfId="2" applyNumberFormat="1" applyFont="1" applyFill="1" applyBorder="1" applyAlignment="1" applyProtection="1">
      <alignment vertical="center"/>
    </xf>
    <xf numFmtId="174" fontId="7" fillId="0" borderId="23" xfId="2" applyNumberFormat="1" applyFont="1" applyFill="1" applyBorder="1" applyAlignment="1" applyProtection="1">
      <alignment vertical="center"/>
    </xf>
    <xf numFmtId="174" fontId="6" fillId="0" borderId="24" xfId="2" applyNumberFormat="1" applyFont="1" applyFill="1" applyBorder="1" applyAlignment="1" applyProtection="1"/>
    <xf numFmtId="174" fontId="7" fillId="0" borderId="0" xfId="2" applyNumberFormat="1" applyFont="1" applyFill="1" applyBorder="1" applyAlignment="1" applyProtection="1"/>
    <xf numFmtId="174" fontId="6" fillId="11" borderId="19" xfId="2" applyNumberFormat="1" applyFont="1" applyFill="1" applyBorder="1" applyAlignment="1" applyProtection="1">
      <alignment vertical="center" wrapText="1"/>
    </xf>
    <xf numFmtId="174" fontId="7" fillId="0" borderId="18" xfId="2" applyNumberFormat="1" applyFont="1" applyFill="1" applyBorder="1" applyAlignment="1" applyProtection="1">
      <alignment vertical="center"/>
    </xf>
    <xf numFmtId="174" fontId="7" fillId="3" borderId="18" xfId="2" applyNumberFormat="1" applyFont="1" applyFill="1" applyBorder="1" applyAlignment="1" applyProtection="1">
      <alignment vertical="center"/>
      <protection locked="0"/>
    </xf>
    <xf numFmtId="174" fontId="7" fillId="3" borderId="19" xfId="2" applyNumberFormat="1" applyFont="1" applyFill="1" applyBorder="1" applyAlignment="1" applyProtection="1">
      <alignment vertical="center"/>
      <protection locked="0"/>
    </xf>
    <xf numFmtId="174" fontId="7" fillId="0" borderId="19" xfId="2" applyNumberFormat="1" applyFont="1" applyFill="1" applyBorder="1" applyAlignment="1" applyProtection="1">
      <alignment vertical="center"/>
    </xf>
    <xf numFmtId="174" fontId="6" fillId="0" borderId="17" xfId="2" applyNumberFormat="1" applyFont="1" applyFill="1" applyBorder="1" applyAlignment="1" applyProtection="1">
      <alignment vertical="center"/>
    </xf>
    <xf numFmtId="174" fontId="7" fillId="0" borderId="22" xfId="2" applyNumberFormat="1" applyFont="1" applyFill="1" applyBorder="1" applyAlignment="1" applyProtection="1">
      <alignment vertical="center"/>
    </xf>
    <xf numFmtId="174" fontId="2" fillId="0" borderId="22" xfId="2" applyNumberFormat="1" applyFont="1" applyFill="1" applyBorder="1" applyAlignment="1" applyProtection="1">
      <alignment vertical="center"/>
    </xf>
    <xf numFmtId="174" fontId="6" fillId="0" borderId="27" xfId="2" applyNumberFormat="1" applyFont="1" applyFill="1" applyBorder="1" applyAlignment="1" applyProtection="1">
      <alignment vertical="center"/>
    </xf>
    <xf numFmtId="174" fontId="6" fillId="0" borderId="0" xfId="2" applyNumberFormat="1" applyFont="1" applyFill="1" applyBorder="1" applyAlignment="1" applyProtection="1">
      <alignment vertical="center"/>
    </xf>
    <xf numFmtId="174" fontId="7" fillId="0" borderId="59" xfId="2" applyNumberFormat="1" applyFont="1" applyFill="1" applyBorder="1" applyAlignment="1" applyProtection="1">
      <alignment vertical="center"/>
    </xf>
    <xf numFmtId="174" fontId="6" fillId="0" borderId="0" xfId="2" applyNumberFormat="1" applyFont="1" applyFill="1" applyBorder="1" applyAlignment="1" applyProtection="1">
      <alignment horizontal="right"/>
    </xf>
    <xf numFmtId="174" fontId="0" fillId="0" borderId="0" xfId="2" applyNumberFormat="1" applyFont="1" applyProtection="1"/>
    <xf numFmtId="0" fontId="0" fillId="0" borderId="34" xfId="2" applyNumberFormat="1" applyFont="1" applyBorder="1" applyProtection="1"/>
    <xf numFmtId="0" fontId="0" fillId="0" borderId="29" xfId="2" applyNumberFormat="1" applyFont="1" applyBorder="1" applyProtection="1"/>
    <xf numFmtId="0" fontId="1" fillId="4" borderId="28" xfId="2" applyNumberFormat="1" applyFont="1" applyFill="1" applyBorder="1" applyAlignment="1" applyProtection="1">
      <alignment horizontal="left" vertical="center"/>
    </xf>
    <xf numFmtId="0" fontId="0" fillId="4" borderId="30" xfId="2" applyNumberFormat="1" applyFont="1" applyFill="1" applyBorder="1" applyAlignment="1" applyProtection="1">
      <alignment horizontal="left" vertical="center"/>
    </xf>
    <xf numFmtId="0" fontId="0" fillId="4" borderId="29" xfId="2" applyNumberFormat="1" applyFont="1" applyFill="1" applyBorder="1" applyAlignment="1" applyProtection="1">
      <alignment horizontal="left" vertical="center"/>
    </xf>
    <xf numFmtId="0" fontId="0" fillId="0" borderId="30" xfId="2" applyNumberFormat="1" applyFont="1" applyBorder="1" applyAlignment="1" applyProtection="1">
      <alignment vertical="center"/>
    </xf>
    <xf numFmtId="0" fontId="1" fillId="5" borderId="29" xfId="2" applyNumberFormat="1" applyFont="1" applyFill="1" applyBorder="1" applyAlignment="1" applyProtection="1">
      <alignment horizontal="left" vertical="center"/>
    </xf>
    <xf numFmtId="0" fontId="0" fillId="5" borderId="30" xfId="2" applyNumberFormat="1" applyFont="1" applyFill="1" applyBorder="1" applyAlignment="1" applyProtection="1">
      <alignment horizontal="left" vertical="center"/>
    </xf>
    <xf numFmtId="0" fontId="0" fillId="5" borderId="29" xfId="2" applyNumberFormat="1" applyFont="1" applyFill="1" applyBorder="1" applyAlignment="1" applyProtection="1">
      <alignment horizontal="left" vertical="center"/>
    </xf>
    <xf numFmtId="0" fontId="0" fillId="0" borderId="29" xfId="2" applyNumberFormat="1" applyFont="1" applyBorder="1" applyAlignment="1" applyProtection="1">
      <alignment horizontal="left" vertical="center"/>
    </xf>
    <xf numFmtId="0" fontId="1" fillId="6" borderId="29" xfId="2" applyNumberFormat="1" applyFont="1" applyFill="1" applyBorder="1" applyAlignment="1" applyProtection="1">
      <alignment horizontal="left" vertical="center"/>
    </xf>
    <xf numFmtId="0" fontId="0" fillId="6" borderId="30" xfId="2" applyNumberFormat="1" applyFont="1" applyFill="1" applyBorder="1" applyAlignment="1" applyProtection="1">
      <alignment horizontal="left" vertical="center"/>
    </xf>
    <xf numFmtId="0" fontId="0" fillId="6" borderId="29" xfId="2" applyNumberFormat="1" applyFont="1" applyFill="1" applyBorder="1" applyAlignment="1" applyProtection="1">
      <alignment horizontal="left" vertical="center"/>
    </xf>
    <xf numFmtId="0" fontId="1" fillId="7" borderId="30" xfId="2" applyNumberFormat="1" applyFont="1" applyFill="1" applyBorder="1" applyAlignment="1" applyProtection="1">
      <alignment horizontal="left" vertical="center"/>
    </xf>
    <xf numFmtId="0" fontId="0" fillId="7" borderId="29" xfId="2" applyNumberFormat="1" applyFont="1" applyFill="1" applyBorder="1" applyAlignment="1" applyProtection="1">
      <alignment horizontal="left" vertical="center"/>
    </xf>
    <xf numFmtId="0" fontId="0" fillId="0" borderId="13" xfId="2" applyNumberFormat="1" applyFont="1" applyBorder="1" applyAlignment="1" applyProtection="1">
      <alignment horizontal="left" vertical="center"/>
    </xf>
    <xf numFmtId="167" fontId="7" fillId="3" borderId="33" xfId="1" applyNumberFormat="1" applyFont="1" applyFill="1" applyBorder="1" applyAlignment="1" applyProtection="1">
      <alignment vertical="center"/>
      <protection locked="0"/>
    </xf>
    <xf numFmtId="167" fontId="7" fillId="0" borderId="33" xfId="1" applyNumberFormat="1" applyFont="1" applyFill="1" applyBorder="1" applyAlignment="1" applyProtection="1">
      <alignment vertical="center"/>
    </xf>
    <xf numFmtId="167" fontId="2" fillId="3" borderId="6" xfId="0" applyNumberFormat="1" applyFont="1" applyFill="1" applyBorder="1" applyAlignment="1" applyProtection="1">
      <alignment horizontal="left" vertical="center"/>
      <protection locked="0"/>
    </xf>
    <xf numFmtId="167" fontId="0" fillId="3" borderId="5" xfId="0" applyNumberFormat="1" applyFill="1" applyBorder="1" applyAlignment="1" applyProtection="1">
      <alignment horizontal="left" vertical="center"/>
      <protection locked="0"/>
    </xf>
    <xf numFmtId="168" fontId="6" fillId="11" borderId="32" xfId="1" applyNumberFormat="1" applyFont="1" applyFill="1" applyBorder="1" applyAlignment="1" applyProtection="1">
      <alignment vertical="center"/>
    </xf>
    <xf numFmtId="168" fontId="6" fillId="11" borderId="33" xfId="1" applyNumberFormat="1" applyFont="1" applyFill="1" applyBorder="1" applyAlignment="1" applyProtection="1">
      <alignment vertical="center"/>
    </xf>
    <xf numFmtId="0" fontId="2" fillId="4" borderId="30" xfId="0" applyFont="1" applyFill="1" applyBorder="1" applyAlignment="1" applyProtection="1">
      <alignment vertical="center"/>
      <protection locked="0"/>
    </xf>
    <xf numFmtId="166" fontId="7" fillId="3" borderId="61" xfId="1" applyFont="1" applyFill="1" applyBorder="1" applyAlignment="1" applyProtection="1">
      <alignment vertical="center"/>
      <protection locked="0"/>
    </xf>
    <xf numFmtId="166" fontId="6" fillId="0" borderId="26" xfId="1" applyFont="1" applyFill="1" applyBorder="1" applyAlignment="1" applyProtection="1">
      <alignment vertical="center"/>
    </xf>
    <xf numFmtId="166" fontId="6" fillId="15" borderId="61" xfId="1" applyFont="1" applyFill="1" applyBorder="1" applyAlignment="1" applyProtection="1">
      <alignment vertical="center"/>
    </xf>
    <xf numFmtId="166" fontId="7" fillId="0" borderId="61" xfId="1" applyFont="1" applyFill="1" applyBorder="1" applyAlignment="1" applyProtection="1">
      <alignment vertical="center"/>
    </xf>
    <xf numFmtId="14" fontId="7" fillId="3" borderId="18" xfId="1" applyNumberFormat="1" applyFont="1" applyFill="1" applyBorder="1" applyAlignment="1" applyProtection="1">
      <alignment horizontal="center" vertical="center"/>
      <protection locked="0"/>
    </xf>
    <xf numFmtId="14" fontId="7" fillId="3" borderId="18" xfId="1" applyNumberFormat="1" applyFont="1" applyFill="1" applyBorder="1" applyAlignment="1" applyProtection="1">
      <alignment vertical="center"/>
      <protection locked="0"/>
    </xf>
    <xf numFmtId="14" fontId="7" fillId="0" borderId="18" xfId="1" applyNumberFormat="1" applyFont="1" applyFill="1" applyBorder="1" applyAlignment="1" applyProtection="1">
      <alignment vertical="center"/>
    </xf>
    <xf numFmtId="0" fontId="2" fillId="6" borderId="30" xfId="0" applyFont="1" applyFill="1" applyBorder="1" applyAlignment="1" applyProtection="1">
      <alignment horizontal="left" vertical="center"/>
      <protection locked="0"/>
    </xf>
    <xf numFmtId="0" fontId="2" fillId="6" borderId="3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left" vertical="center"/>
      <protection locked="0"/>
    </xf>
    <xf numFmtId="0" fontId="2" fillId="5" borderId="31" xfId="0" applyFont="1" applyFill="1" applyBorder="1" applyAlignment="1" applyProtection="1">
      <alignment horizontal="left" vertical="center"/>
      <protection locked="0"/>
    </xf>
    <xf numFmtId="0" fontId="1" fillId="6" borderId="30" xfId="0" applyFont="1" applyFill="1" applyBorder="1" applyAlignment="1" applyProtection="1">
      <alignment horizontal="left" vertical="center"/>
    </xf>
    <xf numFmtId="0" fontId="1" fillId="6" borderId="31" xfId="0" applyFont="1" applyFill="1" applyBorder="1" applyAlignment="1" applyProtection="1">
      <alignment horizontal="left" vertical="center"/>
    </xf>
    <xf numFmtId="0" fontId="2" fillId="4" borderId="30" xfId="0" applyFont="1" applyFill="1" applyBorder="1" applyAlignment="1" applyProtection="1">
      <alignment vertical="center"/>
      <protection locked="0"/>
    </xf>
    <xf numFmtId="0" fontId="2" fillId="4" borderId="31" xfId="0" applyFont="1" applyFill="1" applyBorder="1" applyAlignment="1" applyProtection="1">
      <alignment vertical="center"/>
      <protection locked="0"/>
    </xf>
    <xf numFmtId="0" fontId="1" fillId="5" borderId="30" xfId="0" applyFont="1" applyFill="1" applyBorder="1" applyAlignment="1" applyProtection="1">
      <alignment horizontal="left" vertical="center"/>
    </xf>
    <xf numFmtId="0" fontId="1" fillId="5" borderId="31" xfId="0" applyFont="1" applyFill="1" applyBorder="1" applyAlignment="1" applyProtection="1">
      <alignment horizontal="left" vertical="center"/>
    </xf>
    <xf numFmtId="168" fontId="6" fillId="11" borderId="32" xfId="1" applyNumberFormat="1" applyFont="1" applyFill="1" applyBorder="1" applyAlignment="1" applyProtection="1">
      <alignment vertical="center"/>
    </xf>
    <xf numFmtId="168" fontId="6" fillId="11" borderId="33" xfId="1" applyNumberFormat="1" applyFont="1" applyFill="1" applyBorder="1" applyAlignment="1" applyProtection="1">
      <alignment vertical="center"/>
    </xf>
    <xf numFmtId="0" fontId="1" fillId="4" borderId="55" xfId="0" applyFont="1" applyFill="1" applyBorder="1" applyAlignment="1" applyProtection="1">
      <alignment horizontal="left" vertical="center"/>
    </xf>
    <xf numFmtId="0" fontId="1" fillId="4" borderId="56" xfId="0" applyFont="1" applyFill="1" applyBorder="1" applyAlignment="1" applyProtection="1">
      <alignment horizontal="left" vertical="center"/>
    </xf>
    <xf numFmtId="167" fontId="7" fillId="3" borderId="20" xfId="1" applyNumberFormat="1" applyFont="1" applyFill="1" applyBorder="1" applyAlignment="1" applyProtection="1">
      <alignment vertical="center"/>
      <protection locked="0"/>
    </xf>
    <xf numFmtId="167" fontId="7" fillId="3" borderId="61" xfId="1" applyNumberFormat="1" applyFont="1" applyFill="1" applyBorder="1" applyAlignment="1" applyProtection="1">
      <alignment vertical="center"/>
      <protection locked="0"/>
    </xf>
    <xf numFmtId="167" fontId="7" fillId="3" borderId="33" xfId="1" applyNumberFormat="1" applyFont="1" applyFill="1" applyBorder="1" applyAlignment="1" applyProtection="1">
      <alignment vertical="center"/>
      <protection locked="0"/>
    </xf>
    <xf numFmtId="0" fontId="9" fillId="0" borderId="50" xfId="0" applyFont="1" applyFill="1" applyBorder="1" applyAlignment="1" applyProtection="1"/>
    <xf numFmtId="0" fontId="9" fillId="0" borderId="50" xfId="0" applyFont="1" applyBorder="1" applyAlignment="1"/>
    <xf numFmtId="168" fontId="6" fillId="11" borderId="20" xfId="1" applyNumberFormat="1" applyFont="1" applyFill="1" applyBorder="1" applyAlignment="1" applyProtection="1">
      <alignment vertical="center"/>
    </xf>
    <xf numFmtId="168" fontId="6" fillId="11" borderId="61" xfId="1" applyNumberFormat="1" applyFont="1" applyFill="1" applyBorder="1" applyAlignment="1" applyProtection="1">
      <alignment vertical="center"/>
    </xf>
    <xf numFmtId="0" fontId="0" fillId="0" borderId="33" xfId="0" applyBorder="1" applyAlignment="1">
      <alignment vertical="center"/>
    </xf>
    <xf numFmtId="167" fontId="7" fillId="0" borderId="20" xfId="1" applyNumberFormat="1" applyFont="1" applyFill="1" applyBorder="1" applyAlignment="1" applyProtection="1">
      <alignment vertical="center"/>
    </xf>
    <xf numFmtId="167" fontId="7" fillId="0" borderId="61" xfId="1" applyNumberFormat="1" applyFont="1" applyFill="1" applyBorder="1" applyAlignment="1" applyProtection="1">
      <alignment vertical="center"/>
    </xf>
    <xf numFmtId="167" fontId="7" fillId="0" borderId="33" xfId="1" applyNumberFormat="1" applyFont="1" applyFill="1" applyBorder="1" applyAlignment="1" applyProtection="1">
      <alignment vertical="center"/>
    </xf>
    <xf numFmtId="167" fontId="2" fillId="3" borderId="6" xfId="0" applyNumberFormat="1" applyFont="1" applyFill="1" applyBorder="1" applyAlignment="1" applyProtection="1">
      <alignment horizontal="left" vertical="center"/>
      <protection locked="0"/>
    </xf>
    <xf numFmtId="167" fontId="0" fillId="3" borderId="5" xfId="0" applyNumberForma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 vertical="top" wrapText="1"/>
    </xf>
    <xf numFmtId="0" fontId="4" fillId="0" borderId="62" xfId="0" applyFont="1" applyBorder="1" applyAlignment="1" applyProtection="1">
      <alignment vertical="center"/>
    </xf>
    <xf numFmtId="0" fontId="0" fillId="0" borderId="62" xfId="0" applyBorder="1" applyProtection="1"/>
    <xf numFmtId="0" fontId="0" fillId="0" borderId="62" xfId="0" applyBorder="1" applyAlignment="1" applyProtection="1">
      <alignment horizontal="center"/>
    </xf>
    <xf numFmtId="166" fontId="0" fillId="0" borderId="62" xfId="1" applyFont="1" applyBorder="1" applyAlignment="1" applyProtection="1">
      <alignment horizontal="center"/>
    </xf>
    <xf numFmtId="174" fontId="0" fillId="0" borderId="62" xfId="2" applyNumberFormat="1" applyFont="1" applyBorder="1" applyAlignment="1" applyProtection="1">
      <alignment horizontal="center"/>
    </xf>
  </cellXfs>
  <cellStyles count="3">
    <cellStyle name="Komma" xfId="1" builtinId="3"/>
    <cellStyle name="Standaard" xfId="0" builtinId="0"/>
    <cellStyle name="Valuta" xfId="2" builtinId="4"/>
  </cellStyles>
  <dxfs count="6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0C0C0"/>
      <color rgb="FF3366FF"/>
      <color rgb="FF00FF00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18</xdr:col>
      <xdr:colOff>228600</xdr:colOff>
      <xdr:row>35</xdr:row>
      <xdr:rowOff>121920</xdr:rowOff>
    </xdr:to>
    <xdr:pic>
      <xdr:nvPicPr>
        <xdr:cNvPr id="2" name="Afbeelding 1" descr="Door computer gegenereerde alternatieve tekst:&#10;Salarisschaal I tot en met 5 &#10;Maandbedragen in euro's op basis van Willedige arbeidsduur &#10;1.778 &#10;1.856 &#10;2.131 &#10;2.284 &#10;2.7S6 &#10;2020 &#10;1.831 &#10;1.870 &#10;2.195 &#10;2.633 &#10;2.839 &#10;9 &#10;4 &#10;6 &#10;8 &#10;2018 &#10;2.267 &#10;2.336 &#10;2.465 &#10;2.658 &#10;1.693 &#10;1 „767 &#10;1.806 &#10;1.879 &#10;1.916 &#10;1958 &#10;2.146 &#10;2.223 &#10;2.488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4440" y="1005840"/>
          <a:ext cx="5715000" cy="499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236220</xdr:colOff>
      <xdr:row>6</xdr:row>
      <xdr:rowOff>0</xdr:rowOff>
    </xdr:from>
    <xdr:to>
      <xdr:col>27</xdr:col>
      <xdr:colOff>464820</xdr:colOff>
      <xdr:row>47</xdr:row>
      <xdr:rowOff>30480</xdr:rowOff>
    </xdr:to>
    <xdr:pic>
      <xdr:nvPicPr>
        <xdr:cNvPr id="3" name="Afbeelding 2" descr="Door computer gegenereerde alternatieve tekst:&#10;Salarisschaal 6 tot en met 10 &#10;Maandbedragen in euro's op basis van W'lledige arbeidsduur &#10;2.131 &#10;2.284 &#10;2.488 &#10;2.756 &#10;2.892 &#10;3.184 &#10;3.263 &#10;3-476 &#10;3.678 &#10;3.808 &#10;4-334 &#10;2020 &#10;2.195 &#10;2.839 &#10;3.280 &#10;3-361 &#10;3-431 &#10;3-788 &#10;9 &#10;10 &#10;„996 &#10;2.336 &#10;2.465 &#10;2.532 &#10;2.658 &#10;2.789 &#10;2.856 &#10;2.923 &#10;3.212 &#10;3.282 &#10;3.672 &#10;4-321 &#10;3.176 &#10;3-383 &#10;3-448 &#10;3-508 &#10;3-706 &#10;4.218 &#10;4-361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7060" y="1005840"/>
          <a:ext cx="5715000" cy="691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18</xdr:col>
      <xdr:colOff>228600</xdr:colOff>
      <xdr:row>85</xdr:row>
      <xdr:rowOff>83820</xdr:rowOff>
    </xdr:to>
    <xdr:pic>
      <xdr:nvPicPr>
        <xdr:cNvPr id="4" name="Afbeelding 3" descr="Door computer gegenereerde alternatieve tekst:&#10;Salarisschaal II tot en met 14 &#10;Maandbedragen in euro's op basis van smlledige arbeidsduur &#10;13 &#10;4078 &#10;4-334 &#10;4481 &#10;4.890 &#10;5.158 &#10;S .226 &#10;S .430 &#10;5-558 &#10;s 865 &#10;6.198 &#10;6.367 &#10;6.448 &#10;6.715 &#10;7.085 &#10;2020 &#10;4.615 &#10;4-763 &#10;5.178 &#10;5-313 &#10;5383 &#10;5.865 &#10;6.122 &#10;6.384 &#10;6.916 &#10;7-298 &#10;3.808 &#10;3-933 &#10;4.180 &#10;4-321 &#10;4-589 &#10;4-716 &#10;5.040 &#10;5.108 &#10;5.237 &#10;5-360 &#10;5-491 &#10;5.656 &#10;5-732 &#10;5.815 &#10;6.141 &#10;6.218 &#10;6.475 &#10;3.843 &#10;4.631 &#10;4.892 &#10;5086 &#10;5.285 &#10;5-708 &#10;5-785 &#10;5.868 &#10;6.032 &#10;6.197 &#10;6.361 &#10;6.535 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4440" y="8077200"/>
          <a:ext cx="5715000" cy="628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111125</xdr:rowOff>
    </xdr:from>
    <xdr:to>
      <xdr:col>3</xdr:col>
      <xdr:colOff>412750</xdr:colOff>
      <xdr:row>11</xdr:row>
      <xdr:rowOff>114475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7EA7704-B698-1143-8621-9C56AD97C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49375"/>
          <a:ext cx="5080000" cy="4019725"/>
        </a:xfrm>
        <a:prstGeom prst="rect">
          <a:avLst/>
        </a:prstGeom>
      </xdr:spPr>
    </xdr:pic>
    <xdr:clientData/>
  </xdr:twoCellAnchor>
  <xdr:twoCellAnchor editAs="oneCell">
    <xdr:from>
      <xdr:col>4</xdr:col>
      <xdr:colOff>31750</xdr:colOff>
      <xdr:row>3</xdr:row>
      <xdr:rowOff>111125</xdr:rowOff>
    </xdr:from>
    <xdr:to>
      <xdr:col>6</xdr:col>
      <xdr:colOff>1254125</xdr:colOff>
      <xdr:row>11</xdr:row>
      <xdr:rowOff>53749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8B341C3-3C7A-3348-AE94-16C89166A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0" y="1349375"/>
          <a:ext cx="3127375" cy="3958999"/>
        </a:xfrm>
        <a:prstGeom prst="rect">
          <a:avLst/>
        </a:prstGeom>
      </xdr:spPr>
    </xdr:pic>
    <xdr:clientData/>
  </xdr:twoCellAnchor>
  <xdr:twoCellAnchor editAs="oneCell">
    <xdr:from>
      <xdr:col>8</xdr:col>
      <xdr:colOff>127000</xdr:colOff>
      <xdr:row>6</xdr:row>
      <xdr:rowOff>63500</xdr:rowOff>
    </xdr:from>
    <xdr:to>
      <xdr:col>16</xdr:col>
      <xdr:colOff>549275</xdr:colOff>
      <xdr:row>15</xdr:row>
      <xdr:rowOff>29175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5E1FA3A-0E3F-9642-9D35-38584B3A5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14125" y="3254375"/>
          <a:ext cx="7772400" cy="368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228C1-5694-964B-ABFD-A7D03CAF5685}">
  <sheetPr>
    <tabColor rgb="FFFFFF00"/>
    <pageSetUpPr fitToPage="1"/>
  </sheetPr>
  <dimension ref="A1:BV153"/>
  <sheetViews>
    <sheetView showGridLines="0" topLeftCell="A15" zoomScale="80" zoomScaleNormal="80" zoomScalePageLayoutView="80" workbookViewId="0">
      <selection activeCell="C13" sqref="C13"/>
    </sheetView>
  </sheetViews>
  <sheetFormatPr baseColWidth="10" defaultColWidth="9.1640625" defaultRowHeight="13" x14ac:dyDescent="0.15"/>
  <cols>
    <col min="1" max="1" width="6.1640625" style="30" customWidth="1"/>
    <col min="2" max="2" width="38.1640625" style="30" customWidth="1"/>
    <col min="3" max="3" width="16.83203125" style="30" customWidth="1"/>
    <col min="4" max="4" width="29.6640625" style="193" customWidth="1"/>
    <col min="5" max="6" width="12.5" style="193" customWidth="1"/>
    <col min="7" max="7" width="17.6640625" style="30" customWidth="1"/>
    <col min="8" max="8" width="14.5" style="220" customWidth="1"/>
    <col min="9" max="9" width="28.5" style="30" customWidth="1"/>
    <col min="10" max="10" width="11" style="30" bestFit="1" customWidth="1"/>
    <col min="11" max="11" width="7.83203125" style="30" bestFit="1" customWidth="1"/>
    <col min="12" max="12" width="11" style="30" bestFit="1" customWidth="1"/>
    <col min="13" max="13" width="7.83203125" style="30" bestFit="1" customWidth="1"/>
    <col min="14" max="14" width="11" style="30" bestFit="1" customWidth="1"/>
    <col min="15" max="15" width="7.83203125" style="30" bestFit="1" customWidth="1"/>
    <col min="16" max="16" width="11" style="30" bestFit="1" customWidth="1"/>
    <col min="17" max="17" width="7.83203125" style="30" bestFit="1" customWidth="1"/>
    <col min="18" max="18" width="11" style="30" bestFit="1" customWidth="1"/>
    <col min="19" max="19" width="7.83203125" style="30" bestFit="1" customWidth="1"/>
    <col min="20" max="20" width="16.33203125" style="30" customWidth="1"/>
    <col min="21" max="21" width="7.83203125" style="30" bestFit="1" customWidth="1"/>
    <col min="22" max="22" width="24.33203125" style="30" bestFit="1" customWidth="1"/>
    <col min="23" max="23" width="24.33203125" style="30" customWidth="1"/>
    <col min="24" max="24" width="20.83203125" style="30" customWidth="1"/>
    <col min="25" max="25" width="26.5" style="30" customWidth="1"/>
    <col min="26" max="26" width="19" style="30" customWidth="1"/>
    <col min="27" max="36" width="12.6640625" style="30" customWidth="1"/>
    <col min="37" max="37" width="21.5" style="30" customWidth="1"/>
    <col min="38" max="49" width="9.1640625" style="30"/>
    <col min="50" max="50" width="34.6640625" style="30" customWidth="1"/>
    <col min="51" max="51" width="35.83203125" style="30" bestFit="1" customWidth="1"/>
    <col min="52" max="52" width="3.83203125" style="30" bestFit="1" customWidth="1"/>
    <col min="53" max="53" width="8.1640625" style="30" bestFit="1" customWidth="1"/>
    <col min="54" max="54" width="7.83203125" style="30" bestFit="1" customWidth="1"/>
    <col min="55" max="55" width="9.1640625" style="30"/>
    <col min="56" max="56" width="8.1640625" style="30" bestFit="1" customWidth="1"/>
    <col min="57" max="57" width="7.83203125" style="30" bestFit="1" customWidth="1"/>
    <col min="58" max="58" width="8.1640625" style="30" bestFit="1" customWidth="1"/>
    <col min="59" max="59" width="7.83203125" style="30" bestFit="1" customWidth="1"/>
    <col min="60" max="60" width="8.1640625" style="30" bestFit="1" customWidth="1"/>
    <col min="61" max="61" width="7.83203125" style="30" bestFit="1" customWidth="1"/>
    <col min="62" max="62" width="8.1640625" style="30" bestFit="1" customWidth="1"/>
    <col min="63" max="63" width="7.83203125" style="30" bestFit="1" customWidth="1"/>
    <col min="64" max="64" width="8.1640625" style="30" bestFit="1" customWidth="1"/>
    <col min="65" max="65" width="7.83203125" style="30" bestFit="1" customWidth="1"/>
    <col min="66" max="66" width="24.5" style="30" bestFit="1" customWidth="1"/>
    <col min="67" max="16384" width="9.1640625" style="30"/>
  </cols>
  <sheetData>
    <row r="1" spans="1:22" s="21" customFormat="1" ht="33" customHeight="1" x14ac:dyDescent="0.15">
      <c r="A1" s="20" t="s">
        <v>60</v>
      </c>
      <c r="C1" s="22"/>
      <c r="D1" s="189"/>
      <c r="E1" s="189"/>
      <c r="F1" s="189"/>
      <c r="G1" s="22"/>
      <c r="H1" s="216"/>
      <c r="I1" s="22"/>
      <c r="J1" s="22"/>
      <c r="K1" s="22"/>
      <c r="L1" s="22"/>
      <c r="M1" s="22"/>
      <c r="N1" s="22"/>
      <c r="O1" s="22"/>
    </row>
    <row r="2" spans="1:22" s="24" customFormat="1" ht="18.75" customHeight="1" x14ac:dyDescent="0.15">
      <c r="A2" s="23"/>
      <c r="C2" s="25"/>
      <c r="D2" s="190"/>
      <c r="E2" s="190"/>
      <c r="F2" s="190"/>
      <c r="G2" s="25"/>
      <c r="H2" s="217"/>
      <c r="I2" s="25"/>
      <c r="J2" s="25"/>
      <c r="K2" s="25"/>
      <c r="L2" s="25"/>
      <c r="M2" s="25"/>
      <c r="N2" s="25"/>
      <c r="O2" s="25"/>
      <c r="Q2" s="172"/>
    </row>
    <row r="3" spans="1:22" s="24" customFormat="1" ht="18" x14ac:dyDescent="0.15">
      <c r="A3" s="162" t="s">
        <v>61</v>
      </c>
      <c r="B3" s="162"/>
      <c r="C3" s="301"/>
      <c r="D3" s="302"/>
      <c r="E3" s="302"/>
      <c r="F3" s="302"/>
      <c r="G3" s="302"/>
      <c r="H3" s="302"/>
      <c r="I3" s="25"/>
      <c r="J3" s="26"/>
      <c r="K3" s="26"/>
      <c r="L3" s="26"/>
      <c r="M3" s="26"/>
      <c r="N3" s="26"/>
      <c r="O3" s="25"/>
    </row>
    <row r="4" spans="1:22" s="24" customFormat="1" ht="18" x14ac:dyDescent="0.15">
      <c r="A4" s="162" t="s">
        <v>62</v>
      </c>
      <c r="B4" s="162"/>
      <c r="C4" s="301"/>
      <c r="D4" s="302"/>
      <c r="E4" s="302"/>
      <c r="F4" s="302"/>
      <c r="G4" s="302"/>
      <c r="H4" s="302"/>
      <c r="I4" s="25"/>
      <c r="J4" s="25"/>
      <c r="K4" s="25"/>
      <c r="L4" s="25"/>
      <c r="M4" s="25"/>
      <c r="N4" s="25"/>
      <c r="O4" s="25"/>
    </row>
    <row r="5" spans="1:22" s="24" customFormat="1" ht="18" x14ac:dyDescent="0.15">
      <c r="A5" s="162" t="s">
        <v>33</v>
      </c>
      <c r="B5" s="162"/>
      <c r="C5" s="301"/>
      <c r="D5" s="302"/>
      <c r="E5" s="302"/>
      <c r="F5" s="302"/>
      <c r="G5" s="302"/>
      <c r="H5" s="302"/>
      <c r="I5" s="25"/>
      <c r="J5" s="25"/>
      <c r="K5" s="25"/>
      <c r="L5" s="25"/>
      <c r="M5" s="25"/>
      <c r="N5" s="25"/>
      <c r="O5" s="25"/>
    </row>
    <row r="6" spans="1:22" s="24" customFormat="1" ht="18" x14ac:dyDescent="0.15">
      <c r="A6" s="162" t="s">
        <v>22</v>
      </c>
      <c r="B6" s="162"/>
      <c r="C6" s="263"/>
      <c r="D6" s="191"/>
      <c r="E6" s="191"/>
      <c r="F6" s="191"/>
      <c r="G6" s="264"/>
      <c r="H6" s="218"/>
      <c r="I6" s="25"/>
      <c r="J6" s="25"/>
      <c r="K6" s="25"/>
      <c r="L6" s="25"/>
      <c r="M6" s="25"/>
      <c r="N6" s="25"/>
      <c r="O6" s="25"/>
    </row>
    <row r="7" spans="1:22" s="24" customFormat="1" ht="18" x14ac:dyDescent="0.15">
      <c r="A7" s="162" t="s">
        <v>23</v>
      </c>
      <c r="B7" s="162"/>
      <c r="C7" s="301"/>
      <c r="D7" s="302"/>
      <c r="E7" s="302"/>
      <c r="F7" s="302"/>
      <c r="G7" s="302"/>
      <c r="H7" s="302"/>
      <c r="I7" s="25"/>
      <c r="J7" s="25"/>
      <c r="K7" s="25"/>
      <c r="L7" s="25"/>
      <c r="M7" s="25"/>
      <c r="N7" s="25"/>
      <c r="O7" s="25"/>
    </row>
    <row r="8" spans="1:22" s="21" customFormat="1" x14ac:dyDescent="0.15">
      <c r="A8" s="27"/>
      <c r="B8" s="28"/>
      <c r="C8" s="28"/>
      <c r="D8" s="192"/>
      <c r="E8" s="192"/>
      <c r="F8" s="192"/>
      <c r="G8" s="28"/>
      <c r="H8" s="219"/>
    </row>
    <row r="9" spans="1:22" s="21" customFormat="1" ht="20" x14ac:dyDescent="0.15">
      <c r="A9" s="29" t="s">
        <v>24</v>
      </c>
      <c r="B9" s="28"/>
      <c r="C9" s="28"/>
      <c r="D9" s="192"/>
      <c r="E9" s="192"/>
      <c r="F9" s="192"/>
      <c r="G9" s="28"/>
      <c r="H9" s="219"/>
    </row>
    <row r="10" spans="1:22" ht="14" thickBot="1" x14ac:dyDescent="0.2"/>
    <row r="11" spans="1:22" s="2" customFormat="1" ht="23.25" customHeight="1" x14ac:dyDescent="0.15">
      <c r="A11" s="1" t="s">
        <v>3</v>
      </c>
      <c r="B11" s="7" t="s">
        <v>4</v>
      </c>
      <c r="C11" s="8"/>
      <c r="D11" s="194"/>
      <c r="E11" s="194"/>
      <c r="F11" s="194"/>
      <c r="G11" s="8"/>
      <c r="H11" s="221"/>
      <c r="I11" s="9"/>
      <c r="J11" s="147">
        <v>2022</v>
      </c>
      <c r="K11" s="147"/>
      <c r="L11" s="148">
        <f>J11+1</f>
        <v>2023</v>
      </c>
      <c r="M11" s="149"/>
      <c r="N11" s="148">
        <f>L11+1</f>
        <v>2024</v>
      </c>
      <c r="O11" s="149"/>
      <c r="P11" s="148">
        <f>N11+1</f>
        <v>2025</v>
      </c>
      <c r="Q11" s="149"/>
      <c r="R11" s="148">
        <f>P11+1</f>
        <v>2026</v>
      </c>
      <c r="S11" s="149"/>
      <c r="T11" s="148" t="s">
        <v>21</v>
      </c>
      <c r="U11" s="149"/>
      <c r="V11" s="45" t="s">
        <v>30</v>
      </c>
    </row>
    <row r="12" spans="1:22" s="1" customFormat="1" ht="21" customHeight="1" x14ac:dyDescent="0.15">
      <c r="B12" s="265" t="s">
        <v>31</v>
      </c>
      <c r="C12" s="16" t="s">
        <v>8</v>
      </c>
      <c r="D12" s="195" t="s">
        <v>63</v>
      </c>
      <c r="E12" s="195" t="s">
        <v>161</v>
      </c>
      <c r="F12" s="195" t="s">
        <v>160</v>
      </c>
      <c r="G12" s="85" t="s">
        <v>64</v>
      </c>
      <c r="H12" s="222" t="s">
        <v>65</v>
      </c>
      <c r="I12" s="17" t="s">
        <v>12</v>
      </c>
      <c r="J12" s="47" t="s">
        <v>1</v>
      </c>
      <c r="K12" s="48" t="s">
        <v>2</v>
      </c>
      <c r="L12" s="49" t="s">
        <v>1</v>
      </c>
      <c r="M12" s="49" t="s">
        <v>2</v>
      </c>
      <c r="N12" s="49" t="s">
        <v>1</v>
      </c>
      <c r="O12" s="49" t="s">
        <v>2</v>
      </c>
      <c r="P12" s="49" t="s">
        <v>1</v>
      </c>
      <c r="Q12" s="49" t="s">
        <v>2</v>
      </c>
      <c r="R12" s="49" t="s">
        <v>1</v>
      </c>
      <c r="S12" s="49" t="s">
        <v>2</v>
      </c>
      <c r="T12" s="49" t="s">
        <v>1</v>
      </c>
      <c r="U12" s="49" t="s">
        <v>2</v>
      </c>
      <c r="V12" s="50"/>
    </row>
    <row r="13" spans="1:22" s="2" customFormat="1" ht="15.5" customHeight="1" x14ac:dyDescent="0.15">
      <c r="B13" s="31" t="s">
        <v>55</v>
      </c>
      <c r="C13" s="107"/>
      <c r="D13" s="196"/>
      <c r="E13" s="196"/>
      <c r="F13" s="196"/>
      <c r="G13" s="106"/>
      <c r="H13" s="223"/>
      <c r="I13" s="106"/>
      <c r="J13" s="88"/>
      <c r="K13" s="167"/>
      <c r="L13" s="167"/>
      <c r="M13" s="167"/>
      <c r="N13" s="167"/>
      <c r="Q13" s="169"/>
      <c r="R13" s="5"/>
      <c r="S13" s="159"/>
      <c r="T13" s="19"/>
      <c r="U13" s="5"/>
      <c r="V13" s="18"/>
    </row>
    <row r="14" spans="1:22" s="2" customFormat="1" ht="15.5" customHeight="1" x14ac:dyDescent="0.15">
      <c r="B14" s="267" t="s">
        <v>82</v>
      </c>
      <c r="C14" s="82"/>
      <c r="D14" s="214"/>
      <c r="E14" s="272"/>
      <c r="F14" s="272"/>
      <c r="G14" s="86"/>
      <c r="H14" s="224">
        <f>IF(G14="",0,VLOOKUP(G14,Variabelen!F:H,3,FALSE))</f>
        <v>0</v>
      </c>
      <c r="I14" s="93">
        <f>D14*12*H14*1.5</f>
        <v>0</v>
      </c>
      <c r="J14" s="82"/>
      <c r="K14" s="81"/>
      <c r="L14" s="86"/>
      <c r="M14" s="87"/>
      <c r="N14" s="82"/>
      <c r="O14" s="81"/>
      <c r="P14" s="86"/>
      <c r="Q14" s="87"/>
      <c r="R14" s="82"/>
      <c r="S14" s="81"/>
      <c r="T14" s="86"/>
      <c r="U14" s="87"/>
      <c r="V14" s="18">
        <f>SUM(J14:U14)</f>
        <v>0</v>
      </c>
    </row>
    <row r="15" spans="1:22" s="2" customFormat="1" ht="15.5" customHeight="1" x14ac:dyDescent="0.15">
      <c r="B15" s="267" t="s">
        <v>83</v>
      </c>
      <c r="C15" s="82"/>
      <c r="D15" s="197"/>
      <c r="E15" s="273"/>
      <c r="F15" s="273"/>
      <c r="G15" s="86"/>
      <c r="H15" s="224">
        <f>IF(G15="",0,VLOOKUP(G15,Variabelen!F:H,3,FALSE))</f>
        <v>0</v>
      </c>
      <c r="I15" s="93">
        <f>D15*12*H15*1.5</f>
        <v>0</v>
      </c>
      <c r="J15" s="82"/>
      <c r="K15" s="81"/>
      <c r="L15" s="86"/>
      <c r="M15" s="87"/>
      <c r="N15" s="82"/>
      <c r="O15" s="81"/>
      <c r="P15" s="86"/>
      <c r="Q15" s="87"/>
      <c r="R15" s="82"/>
      <c r="S15" s="81"/>
      <c r="T15" s="86"/>
      <c r="U15" s="87"/>
      <c r="V15" s="18">
        <f>SUM(J15:U15)</f>
        <v>0</v>
      </c>
    </row>
    <row r="16" spans="1:22" s="2" customFormat="1" ht="15.5" customHeight="1" x14ac:dyDescent="0.15">
      <c r="B16" s="267" t="s">
        <v>84</v>
      </c>
      <c r="C16" s="80"/>
      <c r="D16" s="197"/>
      <c r="E16" s="273"/>
      <c r="F16" s="273"/>
      <c r="G16" s="86"/>
      <c r="H16" s="224">
        <f>IF(G16="",0,VLOOKUP(G16,Variabelen!F:H,3,FALSE))</f>
        <v>0</v>
      </c>
      <c r="I16" s="93">
        <f>D16*12*H16*1.5</f>
        <v>0</v>
      </c>
      <c r="J16" s="82"/>
      <c r="K16" s="81"/>
      <c r="L16" s="86"/>
      <c r="M16" s="87"/>
      <c r="N16" s="82"/>
      <c r="O16" s="81"/>
      <c r="P16" s="86"/>
      <c r="Q16" s="87"/>
      <c r="R16" s="82"/>
      <c r="S16" s="81"/>
      <c r="T16" s="86"/>
      <c r="U16" s="87"/>
      <c r="V16" s="18">
        <f>SUM(J16:U16)</f>
        <v>0</v>
      </c>
    </row>
    <row r="17" spans="1:22" s="2" customFormat="1" ht="15.5" customHeight="1" x14ac:dyDescent="0.15">
      <c r="B17" s="267" t="s">
        <v>85</v>
      </c>
      <c r="C17" s="82"/>
      <c r="D17" s="197"/>
      <c r="E17" s="273"/>
      <c r="F17" s="273"/>
      <c r="G17" s="86"/>
      <c r="H17" s="224">
        <f>IF(G17="",0,VLOOKUP(G17,Variabelen!F:H,3,FALSE))</f>
        <v>0</v>
      </c>
      <c r="I17" s="93">
        <f>D17*12*H17*1.5</f>
        <v>0</v>
      </c>
      <c r="J17" s="82"/>
      <c r="K17" s="81"/>
      <c r="L17" s="86"/>
      <c r="M17" s="87"/>
      <c r="N17" s="82"/>
      <c r="O17" s="81"/>
      <c r="P17" s="86"/>
      <c r="Q17" s="87"/>
      <c r="R17" s="82"/>
      <c r="S17" s="81"/>
      <c r="T17" s="86"/>
      <c r="U17" s="87"/>
      <c r="V17" s="18">
        <f>SUM(J17:U17)</f>
        <v>0</v>
      </c>
    </row>
    <row r="18" spans="1:22" s="2" customFormat="1" ht="15.5" customHeight="1" x14ac:dyDescent="0.15">
      <c r="B18" s="32" t="s">
        <v>53</v>
      </c>
      <c r="C18" s="109"/>
      <c r="D18" s="198"/>
      <c r="E18" s="274"/>
      <c r="F18" s="274"/>
      <c r="G18" s="106"/>
      <c r="H18" s="225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8"/>
    </row>
    <row r="19" spans="1:22" s="2" customFormat="1" ht="15.5" customHeight="1" x14ac:dyDescent="0.15">
      <c r="B19" s="165" t="s">
        <v>96</v>
      </c>
      <c r="C19" s="82"/>
      <c r="D19" s="197"/>
      <c r="E19" s="273"/>
      <c r="F19" s="273"/>
      <c r="G19" s="86"/>
      <c r="H19" s="224">
        <f>IF(G19="",0,VLOOKUP(G19,Variabelen!F:H,3,FALSE))</f>
        <v>0</v>
      </c>
      <c r="I19" s="93">
        <f>D19*12*H19*1.5</f>
        <v>0</v>
      </c>
      <c r="J19" s="82"/>
      <c r="K19" s="81"/>
      <c r="L19" s="86"/>
      <c r="M19" s="87"/>
      <c r="N19" s="82"/>
      <c r="O19" s="81"/>
      <c r="P19" s="86"/>
      <c r="Q19" s="87"/>
      <c r="R19" s="82"/>
      <c r="S19" s="81"/>
      <c r="T19" s="86"/>
      <c r="U19" s="87"/>
      <c r="V19" s="18">
        <f>SUM(J19:U19)</f>
        <v>0</v>
      </c>
    </row>
    <row r="20" spans="1:22" s="2" customFormat="1" ht="15.5" customHeight="1" x14ac:dyDescent="0.15">
      <c r="B20" s="165" t="s">
        <v>97</v>
      </c>
      <c r="C20" s="82"/>
      <c r="D20" s="197"/>
      <c r="E20" s="273"/>
      <c r="F20" s="273"/>
      <c r="G20" s="86"/>
      <c r="H20" s="224">
        <f>IF(G20="",0,VLOOKUP(G20,Variabelen!F:H,3,FALSE))</f>
        <v>0</v>
      </c>
      <c r="I20" s="93">
        <f>D20*12*H20*1.5</f>
        <v>0</v>
      </c>
      <c r="J20" s="82"/>
      <c r="K20" s="81"/>
      <c r="L20" s="86"/>
      <c r="M20" s="87"/>
      <c r="N20" s="82"/>
      <c r="O20" s="81"/>
      <c r="P20" s="86"/>
      <c r="Q20" s="87"/>
      <c r="R20" s="82"/>
      <c r="S20" s="81"/>
      <c r="T20" s="86"/>
      <c r="U20" s="87"/>
      <c r="V20" s="18">
        <f>SUM(J20:U20)</f>
        <v>0</v>
      </c>
    </row>
    <row r="21" spans="1:22" s="2" customFormat="1" ht="15.5" customHeight="1" x14ac:dyDescent="0.15">
      <c r="B21" s="165" t="s">
        <v>98</v>
      </c>
      <c r="C21" s="80"/>
      <c r="D21" s="197"/>
      <c r="E21" s="273"/>
      <c r="F21" s="273"/>
      <c r="G21" s="86"/>
      <c r="H21" s="224">
        <f>IF(G21="",0,VLOOKUP(G21,Variabelen!F:H,3,FALSE))</f>
        <v>0</v>
      </c>
      <c r="I21" s="93">
        <f>D21*12*H21*1.5</f>
        <v>0</v>
      </c>
      <c r="J21" s="82"/>
      <c r="K21" s="81"/>
      <c r="L21" s="86"/>
      <c r="M21" s="87"/>
      <c r="N21" s="82"/>
      <c r="O21" s="81"/>
      <c r="P21" s="86"/>
      <c r="Q21" s="87"/>
      <c r="R21" s="82"/>
      <c r="S21" s="81"/>
      <c r="T21" s="86"/>
      <c r="U21" s="87"/>
      <c r="V21" s="18">
        <f>SUM(J21:U21)</f>
        <v>0</v>
      </c>
    </row>
    <row r="22" spans="1:22" s="2" customFormat="1" ht="15.5" customHeight="1" x14ac:dyDescent="0.15">
      <c r="B22" s="165" t="s">
        <v>99</v>
      </c>
      <c r="C22" s="82"/>
      <c r="D22" s="197"/>
      <c r="E22" s="273"/>
      <c r="F22" s="273"/>
      <c r="G22" s="86"/>
      <c r="H22" s="224">
        <f>IF(G22="",0,VLOOKUP(G22,Variabelen!F:H,3,FALSE))</f>
        <v>0</v>
      </c>
      <c r="I22" s="93">
        <f>D22*12*H22*1.5</f>
        <v>0</v>
      </c>
      <c r="J22" s="82"/>
      <c r="K22" s="81"/>
      <c r="L22" s="86"/>
      <c r="M22" s="87"/>
      <c r="N22" s="82"/>
      <c r="O22" s="81"/>
      <c r="P22" s="86"/>
      <c r="Q22" s="87"/>
      <c r="R22" s="82"/>
      <c r="S22" s="81"/>
      <c r="T22" s="86"/>
      <c r="U22" s="87"/>
      <c r="V22" s="18">
        <f>SUM(J22:U22)</f>
        <v>0</v>
      </c>
    </row>
    <row r="23" spans="1:22" s="2" customFormat="1" ht="15.5" customHeight="1" x14ac:dyDescent="0.15">
      <c r="B23" s="33" t="s">
        <v>59</v>
      </c>
      <c r="C23" s="109"/>
      <c r="D23" s="198"/>
      <c r="E23" s="274"/>
      <c r="F23" s="274"/>
      <c r="G23" s="106"/>
      <c r="H23" s="225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8"/>
    </row>
    <row r="24" spans="1:22" s="2" customFormat="1" ht="15.5" customHeight="1" x14ac:dyDescent="0.15">
      <c r="B24" s="166" t="s">
        <v>114</v>
      </c>
      <c r="C24" s="82"/>
      <c r="D24" s="197"/>
      <c r="E24" s="273"/>
      <c r="F24" s="273"/>
      <c r="G24" s="86"/>
      <c r="H24" s="224">
        <f>IF(G24="",0,VLOOKUP(G24,Variabelen!F:H,3,FALSE))</f>
        <v>0</v>
      </c>
      <c r="I24" s="93">
        <f>D24*12*H24*1.5</f>
        <v>0</v>
      </c>
      <c r="J24" s="82"/>
      <c r="K24" s="81"/>
      <c r="L24" s="86"/>
      <c r="M24" s="87"/>
      <c r="N24" s="82"/>
      <c r="O24" s="81"/>
      <c r="P24" s="86"/>
      <c r="Q24" s="87"/>
      <c r="R24" s="82"/>
      <c r="S24" s="81"/>
      <c r="T24" s="86"/>
      <c r="U24" s="87"/>
      <c r="V24" s="18">
        <f>SUM(J24:U24)</f>
        <v>0</v>
      </c>
    </row>
    <row r="25" spans="1:22" s="2" customFormat="1" ht="15.5" customHeight="1" x14ac:dyDescent="0.15">
      <c r="B25" s="166" t="s">
        <v>115</v>
      </c>
      <c r="C25" s="82"/>
      <c r="D25" s="197"/>
      <c r="E25" s="273"/>
      <c r="F25" s="273"/>
      <c r="G25" s="86"/>
      <c r="H25" s="224">
        <f>IF(G25="",0,VLOOKUP(G25,Variabelen!F:H,3,FALSE))</f>
        <v>0</v>
      </c>
      <c r="I25" s="93">
        <f>D25*12*H25*1.5</f>
        <v>0</v>
      </c>
      <c r="J25" s="82"/>
      <c r="K25" s="81"/>
      <c r="L25" s="86"/>
      <c r="M25" s="87"/>
      <c r="N25" s="82"/>
      <c r="O25" s="81"/>
      <c r="P25" s="86"/>
      <c r="Q25" s="87"/>
      <c r="R25" s="82"/>
      <c r="S25" s="81"/>
      <c r="T25" s="86"/>
      <c r="U25" s="87"/>
      <c r="V25" s="18">
        <f>SUM(J25:U25)</f>
        <v>0</v>
      </c>
    </row>
    <row r="26" spans="1:22" s="2" customFormat="1" ht="15.5" customHeight="1" x14ac:dyDescent="0.15">
      <c r="B26" s="166" t="s">
        <v>116</v>
      </c>
      <c r="C26" s="80"/>
      <c r="D26" s="197"/>
      <c r="E26" s="273"/>
      <c r="F26" s="273"/>
      <c r="G26" s="86"/>
      <c r="H26" s="224">
        <f>IF(G26="",0,VLOOKUP(G26,Variabelen!F:H,3,FALSE))</f>
        <v>0</v>
      </c>
      <c r="I26" s="93">
        <f>D26*12*H26*1.5</f>
        <v>0</v>
      </c>
      <c r="J26" s="82"/>
      <c r="K26" s="81"/>
      <c r="L26" s="86"/>
      <c r="M26" s="87"/>
      <c r="N26" s="82"/>
      <c r="O26" s="81"/>
      <c r="P26" s="86"/>
      <c r="Q26" s="87"/>
      <c r="R26" s="82"/>
      <c r="S26" s="81"/>
      <c r="T26" s="86"/>
      <c r="U26" s="87"/>
      <c r="V26" s="18">
        <f>SUM(J26:U26)</f>
        <v>0</v>
      </c>
    </row>
    <row r="27" spans="1:22" s="2" customFormat="1" ht="15.5" customHeight="1" x14ac:dyDescent="0.15">
      <c r="B27" s="166" t="s">
        <v>117</v>
      </c>
      <c r="C27" s="82"/>
      <c r="D27" s="197"/>
      <c r="E27" s="273"/>
      <c r="F27" s="273"/>
      <c r="G27" s="86"/>
      <c r="H27" s="224">
        <f>IF(G27="",0,VLOOKUP(G27,Variabelen!F:H,3,FALSE))</f>
        <v>0</v>
      </c>
      <c r="I27" s="93">
        <f>D27*12*H27*1.5</f>
        <v>0</v>
      </c>
      <c r="J27" s="82"/>
      <c r="K27" s="81"/>
      <c r="L27" s="86"/>
      <c r="M27" s="87"/>
      <c r="N27" s="82"/>
      <c r="O27" s="81"/>
      <c r="P27" s="86"/>
      <c r="Q27" s="87"/>
      <c r="R27" s="82"/>
      <c r="S27" s="81"/>
      <c r="T27" s="86"/>
      <c r="U27" s="87"/>
      <c r="V27" s="18">
        <f>SUM(J27:U27)</f>
        <v>0</v>
      </c>
    </row>
    <row r="28" spans="1:22" s="1" customFormat="1" ht="15.5" customHeight="1" thickBot="1" x14ac:dyDescent="0.2">
      <c r="B28" s="83"/>
      <c r="C28" s="84"/>
      <c r="D28" s="199"/>
      <c r="E28" s="199"/>
      <c r="F28" s="199"/>
      <c r="G28" s="91"/>
      <c r="H28" s="226" t="s">
        <v>21</v>
      </c>
      <c r="I28" s="94">
        <f>SUM(I13:I27)</f>
        <v>0</v>
      </c>
      <c r="J28" s="92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70" t="s">
        <v>49</v>
      </c>
      <c r="V28" s="95">
        <f>SUM(V13:V27)</f>
        <v>0</v>
      </c>
    </row>
    <row r="29" spans="1:22" s="1" customFormat="1" ht="15.5" customHeight="1" thickBot="1" x14ac:dyDescent="0.2">
      <c r="D29" s="200"/>
      <c r="E29" s="200"/>
      <c r="F29" s="200"/>
      <c r="G29" s="117"/>
      <c r="H29" s="22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2" customFormat="1" ht="23.25" customHeight="1" x14ac:dyDescent="0.15">
      <c r="A30" s="1" t="s">
        <v>9</v>
      </c>
      <c r="B30" s="7" t="s">
        <v>10</v>
      </c>
      <c r="C30" s="8"/>
      <c r="D30" s="194"/>
      <c r="E30" s="194"/>
      <c r="F30" s="194"/>
      <c r="G30" s="11"/>
      <c r="H30" s="221"/>
      <c r="I30" s="9"/>
      <c r="J30" s="147">
        <f>J11</f>
        <v>2022</v>
      </c>
      <c r="K30" s="147"/>
      <c r="L30" s="147">
        <f>L11</f>
        <v>2023</v>
      </c>
      <c r="M30" s="149"/>
      <c r="N30" s="147">
        <f>N11</f>
        <v>2024</v>
      </c>
      <c r="O30" s="149"/>
      <c r="P30" s="147">
        <f>P11</f>
        <v>2025</v>
      </c>
      <c r="Q30" s="149"/>
      <c r="R30" s="147">
        <f>R11</f>
        <v>2026</v>
      </c>
      <c r="S30" s="149"/>
      <c r="T30" s="147" t="str">
        <f>T11</f>
        <v>Totaal</v>
      </c>
      <c r="U30" s="149"/>
      <c r="V30" s="45" t="s">
        <v>30</v>
      </c>
    </row>
    <row r="31" spans="1:22" s="1" customFormat="1" ht="21" customHeight="1" x14ac:dyDescent="0.15">
      <c r="B31" s="286" t="s">
        <v>31</v>
      </c>
      <c r="C31" s="287"/>
      <c r="D31" s="295" t="s">
        <v>50</v>
      </c>
      <c r="E31" s="296"/>
      <c r="F31" s="296"/>
      <c r="G31" s="297"/>
      <c r="H31" s="228"/>
      <c r="I31" s="17" t="s">
        <v>12</v>
      </c>
      <c r="J31" s="47" t="s">
        <v>1</v>
      </c>
      <c r="K31" s="48" t="s">
        <v>2</v>
      </c>
      <c r="L31" s="49" t="s">
        <v>1</v>
      </c>
      <c r="M31" s="49" t="s">
        <v>2</v>
      </c>
      <c r="N31" s="49" t="s">
        <v>1</v>
      </c>
      <c r="O31" s="49" t="s">
        <v>2</v>
      </c>
      <c r="P31" s="49" t="s">
        <v>1</v>
      </c>
      <c r="Q31" s="49" t="s">
        <v>2</v>
      </c>
      <c r="R31" s="49" t="s">
        <v>1</v>
      </c>
      <c r="S31" s="49" t="s">
        <v>2</v>
      </c>
      <c r="T31" s="49" t="s">
        <v>1</v>
      </c>
      <c r="U31" s="49" t="s">
        <v>2</v>
      </c>
      <c r="V31" s="50"/>
    </row>
    <row r="32" spans="1:22" s="2" customFormat="1" ht="15.5" customHeight="1" x14ac:dyDescent="0.15">
      <c r="A32" s="1"/>
      <c r="B32" s="288" t="s">
        <v>55</v>
      </c>
      <c r="C32" s="289"/>
      <c r="D32" s="298"/>
      <c r="E32" s="299"/>
      <c r="F32" s="299"/>
      <c r="G32" s="300"/>
      <c r="H32" s="229"/>
      <c r="I32" s="105"/>
      <c r="J32" s="10"/>
      <c r="K32" s="14"/>
      <c r="L32" s="14"/>
      <c r="M32" s="14"/>
      <c r="N32" s="14"/>
      <c r="O32" s="14"/>
      <c r="P32" s="14"/>
      <c r="Q32" s="14"/>
      <c r="R32" s="14"/>
      <c r="S32" s="14"/>
      <c r="T32" s="5"/>
      <c r="U32" s="5"/>
      <c r="V32" s="160"/>
    </row>
    <row r="33" spans="1:37" s="2" customFormat="1" ht="15.5" customHeight="1" x14ac:dyDescent="0.15">
      <c r="A33" s="1"/>
      <c r="B33" s="282" t="s">
        <v>82</v>
      </c>
      <c r="C33" s="283"/>
      <c r="D33" s="290"/>
      <c r="E33" s="291"/>
      <c r="F33" s="291"/>
      <c r="G33" s="292"/>
      <c r="H33" s="229"/>
      <c r="I33" s="93"/>
      <c r="J33" s="82"/>
      <c r="K33" s="81"/>
      <c r="L33" s="86"/>
      <c r="M33" s="87"/>
      <c r="N33" s="82"/>
      <c r="O33" s="81"/>
      <c r="P33" s="86"/>
      <c r="Q33" s="87"/>
      <c r="R33" s="82"/>
      <c r="S33" s="81"/>
      <c r="T33" s="86"/>
      <c r="U33" s="87"/>
      <c r="V33" s="18">
        <f>SUM(J33:U33)</f>
        <v>0</v>
      </c>
    </row>
    <row r="34" spans="1:37" s="2" customFormat="1" ht="15.5" customHeight="1" x14ac:dyDescent="0.15">
      <c r="A34" s="1"/>
      <c r="B34" s="282" t="s">
        <v>83</v>
      </c>
      <c r="C34" s="283"/>
      <c r="D34" s="290"/>
      <c r="E34" s="291"/>
      <c r="F34" s="291"/>
      <c r="G34" s="292"/>
      <c r="H34" s="229"/>
      <c r="I34" s="93"/>
      <c r="J34" s="82"/>
      <c r="K34" s="81"/>
      <c r="L34" s="86"/>
      <c r="M34" s="87"/>
      <c r="N34" s="82"/>
      <c r="O34" s="81"/>
      <c r="P34" s="86"/>
      <c r="Q34" s="87"/>
      <c r="R34" s="82"/>
      <c r="S34" s="81"/>
      <c r="T34" s="86"/>
      <c r="U34" s="87"/>
      <c r="V34" s="18">
        <f>SUM(J34:U34)</f>
        <v>0</v>
      </c>
    </row>
    <row r="35" spans="1:37" s="2" customFormat="1" ht="15.5" customHeight="1" x14ac:dyDescent="0.15">
      <c r="A35" s="1"/>
      <c r="B35" s="282" t="s">
        <v>84</v>
      </c>
      <c r="C35" s="283"/>
      <c r="D35" s="290"/>
      <c r="E35" s="291"/>
      <c r="F35" s="291"/>
      <c r="G35" s="292"/>
      <c r="H35" s="229"/>
      <c r="I35" s="93"/>
      <c r="J35" s="82"/>
      <c r="K35" s="81"/>
      <c r="L35" s="86"/>
      <c r="M35" s="87"/>
      <c r="N35" s="82"/>
      <c r="O35" s="81"/>
      <c r="P35" s="86"/>
      <c r="Q35" s="87"/>
      <c r="R35" s="82"/>
      <c r="S35" s="81"/>
      <c r="T35" s="86"/>
      <c r="U35" s="87"/>
      <c r="V35" s="18">
        <f>SUM(J35:U35)</f>
        <v>0</v>
      </c>
    </row>
    <row r="36" spans="1:37" s="2" customFormat="1" ht="15.5" customHeight="1" x14ac:dyDescent="0.15">
      <c r="A36" s="1"/>
      <c r="B36" s="282" t="s">
        <v>85</v>
      </c>
      <c r="C36" s="283"/>
      <c r="D36" s="290"/>
      <c r="E36" s="291"/>
      <c r="F36" s="291"/>
      <c r="G36" s="292"/>
      <c r="H36" s="229"/>
      <c r="I36" s="93"/>
      <c r="J36" s="82"/>
      <c r="K36" s="81"/>
      <c r="L36" s="86"/>
      <c r="M36" s="87"/>
      <c r="N36" s="82"/>
      <c r="O36" s="81"/>
      <c r="P36" s="86"/>
      <c r="Q36" s="87"/>
      <c r="R36" s="82"/>
      <c r="S36" s="81"/>
      <c r="T36" s="86"/>
      <c r="U36" s="87"/>
      <c r="V36" s="18">
        <f>SUM(J36:U36)</f>
        <v>0</v>
      </c>
    </row>
    <row r="37" spans="1:37" s="2" customFormat="1" ht="15.5" customHeight="1" x14ac:dyDescent="0.15">
      <c r="A37" s="1"/>
      <c r="B37" s="284" t="s">
        <v>53</v>
      </c>
      <c r="C37" s="285"/>
      <c r="D37" s="298"/>
      <c r="E37" s="299"/>
      <c r="F37" s="299"/>
      <c r="G37" s="300"/>
      <c r="H37" s="229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8"/>
    </row>
    <row r="38" spans="1:37" s="2" customFormat="1" ht="15.5" customHeight="1" x14ac:dyDescent="0.15">
      <c r="A38" s="1"/>
      <c r="B38" s="278" t="s">
        <v>96</v>
      </c>
      <c r="C38" s="279"/>
      <c r="D38" s="290"/>
      <c r="E38" s="291"/>
      <c r="F38" s="291"/>
      <c r="G38" s="292"/>
      <c r="H38" s="229"/>
      <c r="I38" s="93"/>
      <c r="J38" s="82"/>
      <c r="K38" s="81"/>
      <c r="L38" s="86"/>
      <c r="M38" s="87"/>
      <c r="N38" s="82"/>
      <c r="O38" s="81"/>
      <c r="P38" s="86"/>
      <c r="Q38" s="87"/>
      <c r="R38" s="82"/>
      <c r="S38" s="81"/>
      <c r="T38" s="86"/>
      <c r="U38" s="87"/>
      <c r="V38" s="18">
        <f>SUM(J38:U38)</f>
        <v>0</v>
      </c>
    </row>
    <row r="39" spans="1:37" s="2" customFormat="1" ht="15.5" customHeight="1" x14ac:dyDescent="0.15">
      <c r="A39" s="1"/>
      <c r="B39" s="278" t="s">
        <v>97</v>
      </c>
      <c r="C39" s="279"/>
      <c r="D39" s="290"/>
      <c r="E39" s="291"/>
      <c r="F39" s="291"/>
      <c r="G39" s="292"/>
      <c r="H39" s="229"/>
      <c r="I39" s="93"/>
      <c r="J39" s="82"/>
      <c r="K39" s="81"/>
      <c r="L39" s="86"/>
      <c r="M39" s="87"/>
      <c r="N39" s="82"/>
      <c r="O39" s="81"/>
      <c r="P39" s="86"/>
      <c r="Q39" s="87"/>
      <c r="R39" s="82"/>
      <c r="S39" s="81"/>
      <c r="T39" s="86"/>
      <c r="U39" s="87"/>
      <c r="V39" s="18">
        <f>SUM(J39:U39)</f>
        <v>0</v>
      </c>
    </row>
    <row r="40" spans="1:37" s="2" customFormat="1" ht="15.5" customHeight="1" x14ac:dyDescent="0.15">
      <c r="A40" s="1"/>
      <c r="B40" s="278" t="s">
        <v>98</v>
      </c>
      <c r="C40" s="279"/>
      <c r="D40" s="290"/>
      <c r="E40" s="291"/>
      <c r="F40" s="291"/>
      <c r="G40" s="292"/>
      <c r="H40" s="229"/>
      <c r="I40" s="93"/>
      <c r="J40" s="82"/>
      <c r="K40" s="81"/>
      <c r="L40" s="86"/>
      <c r="M40" s="87"/>
      <c r="N40" s="82"/>
      <c r="O40" s="81"/>
      <c r="P40" s="86"/>
      <c r="Q40" s="87"/>
      <c r="R40" s="82"/>
      <c r="S40" s="81"/>
      <c r="T40" s="86"/>
      <c r="U40" s="87"/>
      <c r="V40" s="18">
        <f>SUM(J40:U40)</f>
        <v>0</v>
      </c>
    </row>
    <row r="41" spans="1:37" s="2" customFormat="1" ht="15.5" customHeight="1" x14ac:dyDescent="0.15">
      <c r="A41" s="1"/>
      <c r="B41" s="278" t="s">
        <v>99</v>
      </c>
      <c r="C41" s="279"/>
      <c r="D41" s="290"/>
      <c r="E41" s="291"/>
      <c r="F41" s="291"/>
      <c r="G41" s="292"/>
      <c r="H41" s="229"/>
      <c r="I41" s="93"/>
      <c r="J41" s="82"/>
      <c r="K41" s="81"/>
      <c r="L41" s="86"/>
      <c r="M41" s="87"/>
      <c r="N41" s="82"/>
      <c r="O41" s="81"/>
      <c r="P41" s="86"/>
      <c r="Q41" s="87"/>
      <c r="R41" s="82"/>
      <c r="S41" s="81"/>
      <c r="T41" s="86"/>
      <c r="U41" s="87"/>
      <c r="V41" s="18">
        <f>SUM(J41:U41)</f>
        <v>0</v>
      </c>
    </row>
    <row r="42" spans="1:37" s="2" customFormat="1" ht="15.5" customHeight="1" x14ac:dyDescent="0.15">
      <c r="B42" s="280" t="s">
        <v>59</v>
      </c>
      <c r="C42" s="281"/>
      <c r="D42" s="298"/>
      <c r="E42" s="299"/>
      <c r="F42" s="299"/>
      <c r="G42" s="300"/>
      <c r="H42" s="229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8"/>
    </row>
    <row r="43" spans="1:37" s="2" customFormat="1" ht="15.5" customHeight="1" x14ac:dyDescent="0.15">
      <c r="B43" s="275" t="s">
        <v>114</v>
      </c>
      <c r="C43" s="276"/>
      <c r="D43" s="290"/>
      <c r="E43" s="291"/>
      <c r="F43" s="291"/>
      <c r="G43" s="292"/>
      <c r="H43" s="229"/>
      <c r="I43" s="93"/>
      <c r="J43" s="82"/>
      <c r="K43" s="81"/>
      <c r="L43" s="86"/>
      <c r="M43" s="87"/>
      <c r="N43" s="82"/>
      <c r="O43" s="81"/>
      <c r="P43" s="86"/>
      <c r="Q43" s="87"/>
      <c r="R43" s="82"/>
      <c r="S43" s="81"/>
      <c r="T43" s="86"/>
      <c r="U43" s="87"/>
      <c r="V43" s="18">
        <f>SUM(J43:U43)</f>
        <v>0</v>
      </c>
    </row>
    <row r="44" spans="1:37" s="2" customFormat="1" ht="15.5" customHeight="1" x14ac:dyDescent="0.15">
      <c r="B44" s="275" t="s">
        <v>115</v>
      </c>
      <c r="C44" s="276"/>
      <c r="D44" s="290"/>
      <c r="E44" s="291"/>
      <c r="F44" s="291"/>
      <c r="G44" s="292"/>
      <c r="H44" s="229"/>
      <c r="I44" s="93"/>
      <c r="J44" s="82"/>
      <c r="K44" s="81"/>
      <c r="L44" s="86"/>
      <c r="M44" s="87"/>
      <c r="N44" s="82"/>
      <c r="O44" s="81"/>
      <c r="P44" s="86"/>
      <c r="Q44" s="87"/>
      <c r="R44" s="82"/>
      <c r="S44" s="81"/>
      <c r="T44" s="86"/>
      <c r="U44" s="87"/>
      <c r="V44" s="18">
        <f>SUM(J44:U44)</f>
        <v>0</v>
      </c>
    </row>
    <row r="45" spans="1:37" s="2" customFormat="1" ht="15.5" customHeight="1" x14ac:dyDescent="0.15">
      <c r="B45" s="275" t="s">
        <v>116</v>
      </c>
      <c r="C45" s="276"/>
      <c r="D45" s="290"/>
      <c r="E45" s="291"/>
      <c r="F45" s="291"/>
      <c r="G45" s="292"/>
      <c r="H45" s="229"/>
      <c r="I45" s="93"/>
      <c r="J45" s="82"/>
      <c r="K45" s="81"/>
      <c r="L45" s="86"/>
      <c r="M45" s="87"/>
      <c r="N45" s="82"/>
      <c r="O45" s="81"/>
      <c r="P45" s="86"/>
      <c r="Q45" s="87"/>
      <c r="R45" s="82"/>
      <c r="S45" s="81"/>
      <c r="T45" s="86"/>
      <c r="U45" s="87"/>
      <c r="V45" s="18">
        <f>SUM(J45:U45)</f>
        <v>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7" s="2" customFormat="1" ht="15.5" customHeight="1" x14ac:dyDescent="0.15">
      <c r="B46" s="275" t="s">
        <v>117</v>
      </c>
      <c r="C46" s="276"/>
      <c r="D46" s="290"/>
      <c r="E46" s="291"/>
      <c r="F46" s="291"/>
      <c r="G46" s="292"/>
      <c r="H46" s="229"/>
      <c r="I46" s="93"/>
      <c r="J46" s="82"/>
      <c r="K46" s="81"/>
      <c r="L46" s="86"/>
      <c r="M46" s="87"/>
      <c r="N46" s="82"/>
      <c r="O46" s="81"/>
      <c r="P46" s="86"/>
      <c r="Q46" s="87"/>
      <c r="R46" s="82"/>
      <c r="S46" s="81"/>
      <c r="T46" s="86"/>
      <c r="U46" s="87"/>
      <c r="V46" s="18">
        <f>SUM(J46:U46)</f>
        <v>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7" s="1" customFormat="1" ht="15.5" customHeight="1" thickBot="1" x14ac:dyDescent="0.2">
      <c r="B47" s="35"/>
      <c r="C47" s="36"/>
      <c r="D47" s="201"/>
      <c r="E47" s="201"/>
      <c r="F47" s="201"/>
      <c r="G47" s="37"/>
      <c r="H47" s="230" t="s">
        <v>21</v>
      </c>
      <c r="I47" s="94">
        <f>SUM(I32:I46)</f>
        <v>0</v>
      </c>
      <c r="J47" s="3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1" t="s">
        <v>47</v>
      </c>
      <c r="V47" s="95">
        <f>SUM(V32:V46)</f>
        <v>0</v>
      </c>
    </row>
    <row r="48" spans="1:37" s="2" customFormat="1" ht="15.5" customHeight="1" thickBot="1" x14ac:dyDescent="0.2">
      <c r="A48" s="1"/>
      <c r="D48" s="202"/>
      <c r="E48" s="202"/>
      <c r="F48" s="202"/>
      <c r="G48" s="5"/>
      <c r="H48" s="231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6" s="2" customFormat="1" ht="23.25" customHeight="1" x14ac:dyDescent="0.15">
      <c r="A49" s="1" t="s">
        <v>11</v>
      </c>
      <c r="B49" s="7" t="s">
        <v>34</v>
      </c>
      <c r="C49" s="8"/>
      <c r="D49" s="203"/>
      <c r="E49" s="203"/>
      <c r="F49" s="203"/>
      <c r="G49" s="9"/>
      <c r="H49" s="221"/>
      <c r="I49" s="9"/>
      <c r="J49" s="147">
        <f>J30</f>
        <v>2022</v>
      </c>
      <c r="K49" s="147"/>
      <c r="L49" s="147">
        <f>L30</f>
        <v>2023</v>
      </c>
      <c r="M49" s="149"/>
      <c r="N49" s="147">
        <f>N30</f>
        <v>2024</v>
      </c>
      <c r="O49" s="149"/>
      <c r="P49" s="147">
        <f>P30</f>
        <v>2025</v>
      </c>
      <c r="Q49" s="149"/>
      <c r="R49" s="147">
        <f>R30</f>
        <v>2026</v>
      </c>
      <c r="S49" s="149"/>
      <c r="T49" s="147" t="str">
        <f>T30</f>
        <v>Totaal</v>
      </c>
      <c r="U49" s="149"/>
      <c r="V49" s="45" t="s">
        <v>30</v>
      </c>
    </row>
    <row r="50" spans="1:36" s="1" customFormat="1" ht="29" customHeight="1" x14ac:dyDescent="0.15">
      <c r="B50" s="286" t="s">
        <v>31</v>
      </c>
      <c r="C50" s="287"/>
      <c r="D50" s="204" t="s">
        <v>51</v>
      </c>
      <c r="E50" s="204"/>
      <c r="F50" s="204"/>
      <c r="G50" s="39" t="s">
        <v>19</v>
      </c>
      <c r="H50" s="232" t="s">
        <v>20</v>
      </c>
      <c r="I50" s="17" t="s">
        <v>12</v>
      </c>
      <c r="J50" s="47" t="s">
        <v>1</v>
      </c>
      <c r="K50" s="48" t="s">
        <v>2</v>
      </c>
      <c r="L50" s="49" t="s">
        <v>1</v>
      </c>
      <c r="M50" s="49" t="s">
        <v>2</v>
      </c>
      <c r="N50" s="49" t="s">
        <v>1</v>
      </c>
      <c r="O50" s="49" t="s">
        <v>2</v>
      </c>
      <c r="P50" s="49" t="s">
        <v>1</v>
      </c>
      <c r="Q50" s="49" t="s">
        <v>2</v>
      </c>
      <c r="R50" s="49" t="s">
        <v>1</v>
      </c>
      <c r="S50" s="49" t="s">
        <v>2</v>
      </c>
      <c r="T50" s="49" t="s">
        <v>1</v>
      </c>
      <c r="U50" s="49" t="s">
        <v>2</v>
      </c>
      <c r="V50" s="50"/>
    </row>
    <row r="51" spans="1:36" s="2" customFormat="1" ht="15.5" customHeight="1" x14ac:dyDescent="0.15">
      <c r="B51" s="288" t="s">
        <v>55</v>
      </c>
      <c r="C51" s="289"/>
      <c r="D51" s="196"/>
      <c r="E51" s="196"/>
      <c r="F51" s="196"/>
      <c r="G51" s="106"/>
      <c r="H51" s="233"/>
      <c r="I51" s="106"/>
      <c r="J51" s="10"/>
      <c r="K51" s="14"/>
      <c r="L51" s="14"/>
      <c r="M51" s="14"/>
      <c r="N51" s="14"/>
      <c r="O51" s="14"/>
      <c r="P51" s="14"/>
      <c r="Q51" s="14"/>
      <c r="R51" s="14"/>
      <c r="S51" s="14"/>
      <c r="T51" s="5"/>
      <c r="U51" s="5"/>
      <c r="V51" s="160"/>
    </row>
    <row r="52" spans="1:36" s="2" customFormat="1" ht="15.5" customHeight="1" x14ac:dyDescent="0.15">
      <c r="B52" s="282" t="s">
        <v>82</v>
      </c>
      <c r="C52" s="283"/>
      <c r="D52" s="205"/>
      <c r="E52" s="205"/>
      <c r="F52" s="205"/>
      <c r="G52" s="86"/>
      <c r="H52" s="234"/>
      <c r="I52" s="93"/>
      <c r="J52" s="82"/>
      <c r="K52" s="81"/>
      <c r="L52" s="86"/>
      <c r="M52" s="87"/>
      <c r="N52" s="82"/>
      <c r="O52" s="81"/>
      <c r="P52" s="86"/>
      <c r="Q52" s="87"/>
      <c r="R52" s="82"/>
      <c r="S52" s="81"/>
      <c r="T52" s="86"/>
      <c r="U52" s="87"/>
      <c r="V52" s="18">
        <f>SUM(J52:U52)</f>
        <v>0</v>
      </c>
    </row>
    <row r="53" spans="1:36" s="2" customFormat="1" ht="15.5" customHeight="1" x14ac:dyDescent="0.15">
      <c r="B53" s="282" t="s">
        <v>83</v>
      </c>
      <c r="C53" s="283"/>
      <c r="D53" s="205"/>
      <c r="E53" s="205"/>
      <c r="F53" s="205"/>
      <c r="G53" s="86"/>
      <c r="H53" s="234"/>
      <c r="I53" s="93"/>
      <c r="J53" s="82"/>
      <c r="K53" s="81"/>
      <c r="L53" s="86"/>
      <c r="M53" s="87"/>
      <c r="N53" s="82"/>
      <c r="O53" s="81"/>
      <c r="P53" s="86"/>
      <c r="Q53" s="87"/>
      <c r="R53" s="82"/>
      <c r="S53" s="81"/>
      <c r="T53" s="86"/>
      <c r="U53" s="87"/>
      <c r="V53" s="18">
        <f>SUM(J53:U53)</f>
        <v>0</v>
      </c>
    </row>
    <row r="54" spans="1:36" s="2" customFormat="1" ht="15.5" customHeight="1" x14ac:dyDescent="0.15">
      <c r="B54" s="282" t="s">
        <v>84</v>
      </c>
      <c r="C54" s="283"/>
      <c r="D54" s="197"/>
      <c r="E54" s="197"/>
      <c r="F54" s="197"/>
      <c r="G54" s="89"/>
      <c r="H54" s="235"/>
      <c r="I54" s="93"/>
      <c r="J54" s="82"/>
      <c r="K54" s="81"/>
      <c r="L54" s="86"/>
      <c r="M54" s="87"/>
      <c r="N54" s="82"/>
      <c r="O54" s="81"/>
      <c r="P54" s="86"/>
      <c r="Q54" s="87"/>
      <c r="R54" s="82"/>
      <c r="S54" s="81"/>
      <c r="T54" s="86"/>
      <c r="U54" s="87"/>
      <c r="V54" s="18">
        <f>SUM(J54:U54)</f>
        <v>0</v>
      </c>
    </row>
    <row r="55" spans="1:36" s="2" customFormat="1" ht="15.5" customHeight="1" x14ac:dyDescent="0.15">
      <c r="B55" s="282" t="s">
        <v>85</v>
      </c>
      <c r="C55" s="283"/>
      <c r="D55" s="197"/>
      <c r="E55" s="197"/>
      <c r="F55" s="197"/>
      <c r="G55" s="89"/>
      <c r="H55" s="235"/>
      <c r="I55" s="93"/>
      <c r="J55" s="82"/>
      <c r="K55" s="81"/>
      <c r="L55" s="86"/>
      <c r="M55" s="87"/>
      <c r="N55" s="82"/>
      <c r="O55" s="81"/>
      <c r="P55" s="86"/>
      <c r="Q55" s="87"/>
      <c r="R55" s="82"/>
      <c r="S55" s="81"/>
      <c r="T55" s="86"/>
      <c r="U55" s="87"/>
      <c r="V55" s="18">
        <f>SUM(J55:U55)</f>
        <v>0</v>
      </c>
    </row>
    <row r="56" spans="1:36" s="2" customFormat="1" ht="15.5" customHeight="1" x14ac:dyDescent="0.15">
      <c r="B56" s="284" t="s">
        <v>53</v>
      </c>
      <c r="C56" s="285"/>
      <c r="D56" s="198"/>
      <c r="E56" s="198"/>
      <c r="F56" s="198"/>
      <c r="G56" s="105"/>
      <c r="H56" s="23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8"/>
    </row>
    <row r="57" spans="1:36" s="2" customFormat="1" ht="15.5" customHeight="1" x14ac:dyDescent="0.15">
      <c r="B57" s="278" t="s">
        <v>96</v>
      </c>
      <c r="C57" s="279"/>
      <c r="D57" s="197"/>
      <c r="E57" s="197"/>
      <c r="F57" s="197"/>
      <c r="G57" s="89"/>
      <c r="H57" s="235"/>
      <c r="I57" s="93"/>
      <c r="J57" s="82"/>
      <c r="K57" s="81"/>
      <c r="L57" s="86"/>
      <c r="M57" s="87"/>
      <c r="N57" s="82"/>
      <c r="O57" s="81"/>
      <c r="P57" s="86"/>
      <c r="Q57" s="87"/>
      <c r="R57" s="82"/>
      <c r="S57" s="81"/>
      <c r="T57" s="86"/>
      <c r="U57" s="87"/>
      <c r="V57" s="18">
        <f>SUM(J57:U57)</f>
        <v>0</v>
      </c>
    </row>
    <row r="58" spans="1:36" s="2" customFormat="1" ht="15.5" customHeight="1" x14ac:dyDescent="0.15">
      <c r="B58" s="278" t="s">
        <v>97</v>
      </c>
      <c r="C58" s="279"/>
      <c r="D58" s="197"/>
      <c r="E58" s="197"/>
      <c r="F58" s="197"/>
      <c r="G58" s="89"/>
      <c r="H58" s="235"/>
      <c r="I58" s="93"/>
      <c r="J58" s="82"/>
      <c r="K58" s="81"/>
      <c r="L58" s="86"/>
      <c r="M58" s="87"/>
      <c r="N58" s="82"/>
      <c r="O58" s="81"/>
      <c r="P58" s="86"/>
      <c r="Q58" s="87"/>
      <c r="R58" s="82"/>
      <c r="S58" s="81"/>
      <c r="T58" s="86"/>
      <c r="U58" s="87"/>
      <c r="V58" s="18">
        <f>SUM(J58:U58)</f>
        <v>0</v>
      </c>
    </row>
    <row r="59" spans="1:36" s="2" customFormat="1" ht="15.5" customHeight="1" x14ac:dyDescent="0.15">
      <c r="B59" s="278" t="s">
        <v>98</v>
      </c>
      <c r="C59" s="279"/>
      <c r="D59" s="197"/>
      <c r="E59" s="197"/>
      <c r="F59" s="197"/>
      <c r="G59" s="89"/>
      <c r="H59" s="235"/>
      <c r="I59" s="93"/>
      <c r="J59" s="82"/>
      <c r="K59" s="81"/>
      <c r="L59" s="86"/>
      <c r="M59" s="87"/>
      <c r="N59" s="82"/>
      <c r="O59" s="81"/>
      <c r="P59" s="86"/>
      <c r="Q59" s="87"/>
      <c r="R59" s="82"/>
      <c r="S59" s="81"/>
      <c r="T59" s="86"/>
      <c r="U59" s="87"/>
      <c r="V59" s="18">
        <f>SUM(J59:U59)</f>
        <v>0</v>
      </c>
    </row>
    <row r="60" spans="1:36" s="2" customFormat="1" ht="15.5" customHeight="1" x14ac:dyDescent="0.15">
      <c r="B60" s="278" t="s">
        <v>99</v>
      </c>
      <c r="C60" s="279"/>
      <c r="D60" s="197"/>
      <c r="E60" s="197"/>
      <c r="F60" s="197"/>
      <c r="G60" s="89"/>
      <c r="H60" s="235"/>
      <c r="I60" s="93"/>
      <c r="J60" s="82"/>
      <c r="K60" s="81"/>
      <c r="L60" s="86"/>
      <c r="M60" s="87"/>
      <c r="N60" s="82"/>
      <c r="O60" s="81"/>
      <c r="P60" s="86"/>
      <c r="Q60" s="87"/>
      <c r="R60" s="82"/>
      <c r="S60" s="81"/>
      <c r="T60" s="86"/>
      <c r="U60" s="87"/>
      <c r="V60" s="18">
        <f>SUM(J60:U60)</f>
        <v>0</v>
      </c>
    </row>
    <row r="61" spans="1:36" s="2" customFormat="1" ht="15.5" customHeight="1" x14ac:dyDescent="0.15">
      <c r="B61" s="280" t="s">
        <v>59</v>
      </c>
      <c r="C61" s="281"/>
      <c r="D61" s="198"/>
      <c r="E61" s="198"/>
      <c r="F61" s="198"/>
      <c r="G61" s="105"/>
      <c r="H61" s="23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8"/>
    </row>
    <row r="62" spans="1:36" s="2" customFormat="1" ht="15.5" customHeight="1" x14ac:dyDescent="0.15">
      <c r="B62" s="275" t="s">
        <v>114</v>
      </c>
      <c r="C62" s="276"/>
      <c r="D62" s="197"/>
      <c r="E62" s="197"/>
      <c r="F62" s="197"/>
      <c r="G62" s="89"/>
      <c r="H62" s="235"/>
      <c r="I62" s="93"/>
      <c r="J62" s="82"/>
      <c r="K62" s="81"/>
      <c r="L62" s="86"/>
      <c r="M62" s="87"/>
      <c r="N62" s="82"/>
      <c r="O62" s="81"/>
      <c r="P62" s="86"/>
      <c r="Q62" s="87"/>
      <c r="R62" s="82"/>
      <c r="S62" s="81"/>
      <c r="T62" s="86"/>
      <c r="U62" s="87"/>
      <c r="V62" s="18">
        <f>SUM(J62:U62)</f>
        <v>0</v>
      </c>
    </row>
    <row r="63" spans="1:36" s="2" customFormat="1" ht="15.5" customHeight="1" x14ac:dyDescent="0.15">
      <c r="B63" s="275" t="s">
        <v>115</v>
      </c>
      <c r="C63" s="276"/>
      <c r="D63" s="197"/>
      <c r="E63" s="197"/>
      <c r="F63" s="197"/>
      <c r="G63" s="89"/>
      <c r="H63" s="235"/>
      <c r="I63" s="93"/>
      <c r="J63" s="82"/>
      <c r="K63" s="81"/>
      <c r="L63" s="86"/>
      <c r="M63" s="87"/>
      <c r="N63" s="82"/>
      <c r="O63" s="81"/>
      <c r="P63" s="86"/>
      <c r="Q63" s="87"/>
      <c r="R63" s="82"/>
      <c r="S63" s="81"/>
      <c r="T63" s="86"/>
      <c r="U63" s="87"/>
      <c r="V63" s="18">
        <f>SUM(J63:U63)</f>
        <v>0</v>
      </c>
    </row>
    <row r="64" spans="1:36" s="2" customFormat="1" ht="15.5" customHeight="1" x14ac:dyDescent="0.15">
      <c r="B64" s="275" t="s">
        <v>116</v>
      </c>
      <c r="C64" s="276"/>
      <c r="D64" s="197"/>
      <c r="E64" s="197"/>
      <c r="F64" s="197"/>
      <c r="G64" s="89"/>
      <c r="H64" s="235"/>
      <c r="I64" s="93"/>
      <c r="J64" s="82"/>
      <c r="K64" s="81"/>
      <c r="L64" s="86"/>
      <c r="M64" s="87"/>
      <c r="N64" s="82"/>
      <c r="O64" s="81"/>
      <c r="P64" s="86"/>
      <c r="Q64" s="87"/>
      <c r="R64" s="82"/>
      <c r="S64" s="81"/>
      <c r="T64" s="86"/>
      <c r="U64" s="87"/>
      <c r="V64" s="18">
        <f>SUM(J64:U64)</f>
        <v>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s="2" customFormat="1" ht="15.5" customHeight="1" x14ac:dyDescent="0.15">
      <c r="B65" s="275" t="s">
        <v>117</v>
      </c>
      <c r="C65" s="276"/>
      <c r="D65" s="197"/>
      <c r="E65" s="197"/>
      <c r="F65" s="197"/>
      <c r="G65" s="89"/>
      <c r="H65" s="235"/>
      <c r="I65" s="93"/>
      <c r="J65" s="82"/>
      <c r="K65" s="81"/>
      <c r="L65" s="86"/>
      <c r="M65" s="87"/>
      <c r="N65" s="82"/>
      <c r="O65" s="81"/>
      <c r="P65" s="86"/>
      <c r="Q65" s="87"/>
      <c r="R65" s="82"/>
      <c r="S65" s="81"/>
      <c r="T65" s="86"/>
      <c r="U65" s="87"/>
      <c r="V65" s="18">
        <f>SUM(J65:U65)</f>
        <v>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s="1" customFormat="1" ht="15.5" customHeight="1" thickBot="1" x14ac:dyDescent="0.2">
      <c r="B66" s="40"/>
      <c r="C66" s="41"/>
      <c r="D66" s="206"/>
      <c r="E66" s="206"/>
      <c r="F66" s="206"/>
      <c r="G66" s="37"/>
      <c r="H66" s="237" t="s">
        <v>21</v>
      </c>
      <c r="I66" s="94">
        <f>SUM(I51:I65)</f>
        <v>0</v>
      </c>
      <c r="J66" s="38"/>
      <c r="K66" s="15"/>
      <c r="L66" s="15"/>
      <c r="M66" s="15"/>
      <c r="N66" s="15"/>
      <c r="O66" s="15"/>
      <c r="P66" s="15"/>
      <c r="Q66" s="15"/>
      <c r="R66" s="15"/>
      <c r="S66" s="15"/>
      <c r="T66" s="34"/>
      <c r="U66" s="171" t="s">
        <v>48</v>
      </c>
      <c r="V66" s="95">
        <f>SUM(V51:V65)</f>
        <v>0</v>
      </c>
    </row>
    <row r="67" spans="1:36" s="1" customFormat="1" ht="15.5" customHeight="1" thickBot="1" x14ac:dyDescent="0.2">
      <c r="D67" s="200"/>
      <c r="E67" s="200"/>
      <c r="F67" s="200"/>
      <c r="G67" s="117"/>
      <c r="H67" s="22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</row>
    <row r="68" spans="1:36" s="2" customFormat="1" ht="23.25" customHeight="1" x14ac:dyDescent="0.15">
      <c r="A68" s="1" t="s">
        <v>13</v>
      </c>
      <c r="B68" s="7" t="s">
        <v>14</v>
      </c>
      <c r="C68" s="8"/>
      <c r="D68" s="194"/>
      <c r="E68" s="194"/>
      <c r="F68" s="194"/>
      <c r="G68" s="11"/>
      <c r="H68" s="221"/>
      <c r="I68" s="9"/>
      <c r="J68" s="147">
        <f>J49</f>
        <v>2022</v>
      </c>
      <c r="K68" s="147"/>
      <c r="L68" s="147">
        <f>L49</f>
        <v>2023</v>
      </c>
      <c r="M68" s="149"/>
      <c r="N68" s="147">
        <f>N49</f>
        <v>2024</v>
      </c>
      <c r="O68" s="149"/>
      <c r="P68" s="147">
        <f>P49</f>
        <v>2025</v>
      </c>
      <c r="Q68" s="149"/>
      <c r="R68" s="147">
        <f>R49</f>
        <v>2026</v>
      </c>
      <c r="S68" s="149"/>
      <c r="T68" s="147" t="str">
        <f>T49</f>
        <v>Totaal</v>
      </c>
      <c r="U68" s="149"/>
      <c r="V68" s="45" t="s">
        <v>30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s="1" customFormat="1" ht="21" customHeight="1" x14ac:dyDescent="0.15">
      <c r="B69" s="286" t="s">
        <v>31</v>
      </c>
      <c r="C69" s="287"/>
      <c r="D69" s="295" t="s">
        <v>15</v>
      </c>
      <c r="E69" s="296"/>
      <c r="F69" s="296"/>
      <c r="G69" s="297"/>
      <c r="H69" s="228"/>
      <c r="I69" s="17" t="s">
        <v>12</v>
      </c>
      <c r="J69" s="47" t="s">
        <v>1</v>
      </c>
      <c r="K69" s="48" t="s">
        <v>2</v>
      </c>
      <c r="L69" s="49" t="s">
        <v>1</v>
      </c>
      <c r="M69" s="49" t="s">
        <v>2</v>
      </c>
      <c r="N69" s="49" t="s">
        <v>1</v>
      </c>
      <c r="O69" s="49" t="s">
        <v>2</v>
      </c>
      <c r="P69" s="49" t="s">
        <v>1</v>
      </c>
      <c r="Q69" s="49" t="s">
        <v>2</v>
      </c>
      <c r="R69" s="49" t="s">
        <v>1</v>
      </c>
      <c r="S69" s="49" t="s">
        <v>2</v>
      </c>
      <c r="T69" s="49" t="s">
        <v>1</v>
      </c>
      <c r="U69" s="49" t="s">
        <v>2</v>
      </c>
      <c r="V69" s="50"/>
    </row>
    <row r="70" spans="1:36" s="2" customFormat="1" ht="15.5" customHeight="1" x14ac:dyDescent="0.15">
      <c r="A70" s="1"/>
      <c r="B70" s="288" t="s">
        <v>55</v>
      </c>
      <c r="C70" s="289"/>
      <c r="D70" s="298"/>
      <c r="E70" s="299"/>
      <c r="F70" s="299"/>
      <c r="G70" s="300"/>
      <c r="H70" s="238"/>
      <c r="I70" s="106"/>
      <c r="J70" s="42"/>
      <c r="K70" s="14"/>
      <c r="L70" s="14"/>
      <c r="M70" s="14"/>
      <c r="N70" s="14"/>
      <c r="O70" s="14"/>
      <c r="P70" s="14"/>
      <c r="Q70" s="14"/>
      <c r="R70" s="14"/>
      <c r="S70" s="14"/>
      <c r="T70" s="5"/>
      <c r="U70" s="5"/>
      <c r="V70" s="160"/>
    </row>
    <row r="71" spans="1:36" s="2" customFormat="1" ht="15.5" customHeight="1" x14ac:dyDescent="0.15">
      <c r="A71" s="1"/>
      <c r="B71" s="282" t="s">
        <v>82</v>
      </c>
      <c r="C71" s="283"/>
      <c r="D71" s="207"/>
      <c r="E71" s="268"/>
      <c r="F71" s="268"/>
      <c r="G71" s="261"/>
      <c r="H71" s="238"/>
      <c r="I71" s="93"/>
      <c r="J71" s="82"/>
      <c r="K71" s="81"/>
      <c r="L71" s="86"/>
      <c r="M71" s="87"/>
      <c r="N71" s="82"/>
      <c r="O71" s="81"/>
      <c r="P71" s="86"/>
      <c r="Q71" s="87"/>
      <c r="R71" s="82"/>
      <c r="S71" s="81"/>
      <c r="T71" s="86"/>
      <c r="U71" s="87"/>
      <c r="V71" s="18">
        <f>SUM(J71:U71)</f>
        <v>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s="2" customFormat="1" ht="15.5" customHeight="1" x14ac:dyDescent="0.15">
      <c r="A72" s="1"/>
      <c r="B72" s="282" t="s">
        <v>83</v>
      </c>
      <c r="C72" s="283"/>
      <c r="D72" s="207"/>
      <c r="E72" s="268"/>
      <c r="F72" s="268"/>
      <c r="G72" s="261"/>
      <c r="H72" s="238"/>
      <c r="I72" s="93"/>
      <c r="J72" s="82"/>
      <c r="K72" s="81"/>
      <c r="L72" s="86"/>
      <c r="M72" s="87"/>
      <c r="N72" s="82"/>
      <c r="O72" s="81"/>
      <c r="P72" s="86"/>
      <c r="Q72" s="87"/>
      <c r="R72" s="82"/>
      <c r="S72" s="81"/>
      <c r="T72" s="86"/>
      <c r="U72" s="87"/>
      <c r="V72" s="18">
        <f>SUM(J72:U72)</f>
        <v>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s="2" customFormat="1" ht="15.5" customHeight="1" x14ac:dyDescent="0.15">
      <c r="A73" s="1"/>
      <c r="B73" s="282" t="s">
        <v>84</v>
      </c>
      <c r="C73" s="283"/>
      <c r="D73" s="290"/>
      <c r="E73" s="291"/>
      <c r="F73" s="291"/>
      <c r="G73" s="292"/>
      <c r="H73" s="238"/>
      <c r="I73" s="93"/>
      <c r="J73" s="82"/>
      <c r="K73" s="81"/>
      <c r="L73" s="86"/>
      <c r="M73" s="87"/>
      <c r="N73" s="82"/>
      <c r="O73" s="81"/>
      <c r="P73" s="86"/>
      <c r="Q73" s="87"/>
      <c r="R73" s="82"/>
      <c r="S73" s="81"/>
      <c r="T73" s="86"/>
      <c r="U73" s="87"/>
      <c r="V73" s="18">
        <f>SUM(J73:U73)</f>
        <v>0</v>
      </c>
    </row>
    <row r="74" spans="1:36" s="2" customFormat="1" ht="15.5" customHeight="1" x14ac:dyDescent="0.15">
      <c r="A74" s="1"/>
      <c r="B74" s="282" t="s">
        <v>85</v>
      </c>
      <c r="C74" s="283"/>
      <c r="D74" s="290"/>
      <c r="E74" s="291"/>
      <c r="F74" s="291"/>
      <c r="G74" s="292"/>
      <c r="H74" s="238"/>
      <c r="I74" s="93"/>
      <c r="J74" s="82"/>
      <c r="K74" s="81"/>
      <c r="L74" s="86"/>
      <c r="M74" s="87"/>
      <c r="N74" s="82"/>
      <c r="O74" s="81"/>
      <c r="P74" s="86"/>
      <c r="Q74" s="87"/>
      <c r="R74" s="82"/>
      <c r="S74" s="81"/>
      <c r="T74" s="86"/>
      <c r="U74" s="87"/>
      <c r="V74" s="18">
        <f>SUM(J74:U74)</f>
        <v>0</v>
      </c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36" s="2" customFormat="1" ht="15.5" customHeight="1" x14ac:dyDescent="0.15">
      <c r="A75" s="1"/>
      <c r="B75" s="284" t="s">
        <v>53</v>
      </c>
      <c r="C75" s="285"/>
      <c r="D75" s="298"/>
      <c r="E75" s="299"/>
      <c r="F75" s="299"/>
      <c r="G75" s="300"/>
      <c r="H75" s="238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8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 s="2" customFormat="1" ht="15.5" customHeight="1" x14ac:dyDescent="0.15">
      <c r="A76" s="1"/>
      <c r="B76" s="278" t="s">
        <v>96</v>
      </c>
      <c r="C76" s="279"/>
      <c r="D76" s="207"/>
      <c r="E76" s="268"/>
      <c r="F76" s="268"/>
      <c r="G76" s="261"/>
      <c r="H76" s="238"/>
      <c r="I76" s="93"/>
      <c r="J76" s="82"/>
      <c r="K76" s="81"/>
      <c r="L76" s="86"/>
      <c r="M76" s="87"/>
      <c r="N76" s="82"/>
      <c r="O76" s="81"/>
      <c r="P76" s="86"/>
      <c r="Q76" s="87"/>
      <c r="R76" s="82"/>
      <c r="S76" s="81"/>
      <c r="T76" s="86"/>
      <c r="U76" s="87"/>
      <c r="V76" s="18">
        <f>SUM(J76:U76)</f>
        <v>0</v>
      </c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36" s="2" customFormat="1" ht="15.5" customHeight="1" x14ac:dyDescent="0.15">
      <c r="A77" s="1"/>
      <c r="B77" s="278" t="s">
        <v>97</v>
      </c>
      <c r="C77" s="279"/>
      <c r="D77" s="207"/>
      <c r="E77" s="268"/>
      <c r="F77" s="268"/>
      <c r="G77" s="261"/>
      <c r="H77" s="238"/>
      <c r="I77" s="93"/>
      <c r="J77" s="82"/>
      <c r="K77" s="81"/>
      <c r="L77" s="86"/>
      <c r="M77" s="87"/>
      <c r="N77" s="82"/>
      <c r="O77" s="81"/>
      <c r="P77" s="86"/>
      <c r="Q77" s="87"/>
      <c r="R77" s="82"/>
      <c r="S77" s="81"/>
      <c r="T77" s="86"/>
      <c r="U77" s="87"/>
      <c r="V77" s="18">
        <f>SUM(J77:U77)</f>
        <v>0</v>
      </c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 s="2" customFormat="1" ht="15.5" customHeight="1" x14ac:dyDescent="0.15">
      <c r="A78" s="1"/>
      <c r="B78" s="278" t="s">
        <v>98</v>
      </c>
      <c r="C78" s="279"/>
      <c r="D78" s="290"/>
      <c r="E78" s="291"/>
      <c r="F78" s="291"/>
      <c r="G78" s="292"/>
      <c r="H78" s="238"/>
      <c r="I78" s="93"/>
      <c r="J78" s="82"/>
      <c r="K78" s="81"/>
      <c r="L78" s="86"/>
      <c r="M78" s="87"/>
      <c r="N78" s="82"/>
      <c r="O78" s="81"/>
      <c r="P78" s="86"/>
      <c r="Q78" s="87"/>
      <c r="R78" s="82"/>
      <c r="S78" s="81"/>
      <c r="T78" s="86"/>
      <c r="U78" s="87"/>
      <c r="V78" s="18">
        <f>SUM(J78:U78)</f>
        <v>0</v>
      </c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1:36" s="2" customFormat="1" ht="15.5" customHeight="1" x14ac:dyDescent="0.15">
      <c r="A79" s="1"/>
      <c r="B79" s="278" t="s">
        <v>99</v>
      </c>
      <c r="C79" s="279"/>
      <c r="D79" s="290"/>
      <c r="E79" s="291"/>
      <c r="F79" s="291"/>
      <c r="G79" s="292"/>
      <c r="H79" s="238"/>
      <c r="I79" s="93"/>
      <c r="J79" s="82"/>
      <c r="K79" s="81"/>
      <c r="L79" s="86"/>
      <c r="M79" s="87"/>
      <c r="N79" s="82"/>
      <c r="O79" s="81"/>
      <c r="P79" s="86"/>
      <c r="Q79" s="87"/>
      <c r="R79" s="82"/>
      <c r="S79" s="81"/>
      <c r="T79" s="86"/>
      <c r="U79" s="87"/>
      <c r="V79" s="18">
        <f>SUM(J79:U79)</f>
        <v>0</v>
      </c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 s="2" customFormat="1" ht="15.5" customHeight="1" x14ac:dyDescent="0.15">
      <c r="A80" s="1"/>
      <c r="B80" s="280" t="s">
        <v>59</v>
      </c>
      <c r="C80" s="281"/>
      <c r="D80" s="298"/>
      <c r="E80" s="299"/>
      <c r="F80" s="299"/>
      <c r="G80" s="300"/>
      <c r="H80" s="238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8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7" s="2" customFormat="1" ht="15.5" customHeight="1" x14ac:dyDescent="0.15">
      <c r="A81" s="1"/>
      <c r="B81" s="275" t="s">
        <v>114</v>
      </c>
      <c r="C81" s="276"/>
      <c r="D81" s="207"/>
      <c r="E81" s="268"/>
      <c r="F81" s="268"/>
      <c r="G81" s="261"/>
      <c r="H81" s="238"/>
      <c r="I81" s="93"/>
      <c r="J81" s="82"/>
      <c r="K81" s="81"/>
      <c r="L81" s="86"/>
      <c r="M81" s="87"/>
      <c r="N81" s="82"/>
      <c r="O81" s="81"/>
      <c r="P81" s="86"/>
      <c r="Q81" s="87"/>
      <c r="R81" s="82"/>
      <c r="S81" s="81"/>
      <c r="T81" s="86"/>
      <c r="U81" s="87"/>
      <c r="V81" s="18">
        <f>SUM(J81:U81)</f>
        <v>0</v>
      </c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37" s="2" customFormat="1" ht="15.5" customHeight="1" x14ac:dyDescent="0.15">
      <c r="A82" s="1"/>
      <c r="B82" s="275" t="s">
        <v>115</v>
      </c>
      <c r="C82" s="276"/>
      <c r="D82" s="207"/>
      <c r="E82" s="268"/>
      <c r="F82" s="268"/>
      <c r="G82" s="261"/>
      <c r="H82" s="238"/>
      <c r="I82" s="93"/>
      <c r="J82" s="82"/>
      <c r="K82" s="81"/>
      <c r="L82" s="86"/>
      <c r="M82" s="87"/>
      <c r="N82" s="82"/>
      <c r="O82" s="81"/>
      <c r="P82" s="86"/>
      <c r="Q82" s="87"/>
      <c r="R82" s="82"/>
      <c r="S82" s="81"/>
      <c r="T82" s="86"/>
      <c r="U82" s="87"/>
      <c r="V82" s="18">
        <f>SUM(J82:U82)</f>
        <v>0</v>
      </c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:37" s="2" customFormat="1" ht="15.5" customHeight="1" x14ac:dyDescent="0.15">
      <c r="A83" s="1"/>
      <c r="B83" s="275" t="s">
        <v>116</v>
      </c>
      <c r="C83" s="276"/>
      <c r="D83" s="290"/>
      <c r="E83" s="291"/>
      <c r="F83" s="291"/>
      <c r="G83" s="292"/>
      <c r="H83" s="238"/>
      <c r="I83" s="93"/>
      <c r="J83" s="82"/>
      <c r="K83" s="81"/>
      <c r="L83" s="86"/>
      <c r="M83" s="87"/>
      <c r="N83" s="82"/>
      <c r="O83" s="81"/>
      <c r="P83" s="86"/>
      <c r="Q83" s="87"/>
      <c r="R83" s="82"/>
      <c r="S83" s="81"/>
      <c r="T83" s="86"/>
      <c r="U83" s="87"/>
      <c r="V83" s="18">
        <f>SUM(J83:U83)</f>
        <v>0</v>
      </c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1:37" s="2" customFormat="1" ht="15.5" customHeight="1" x14ac:dyDescent="0.15">
      <c r="B84" s="275" t="s">
        <v>117</v>
      </c>
      <c r="C84" s="276"/>
      <c r="D84" s="290"/>
      <c r="E84" s="291"/>
      <c r="F84" s="291"/>
      <c r="G84" s="292"/>
      <c r="H84" s="239"/>
      <c r="I84" s="93"/>
      <c r="J84" s="82"/>
      <c r="K84" s="81"/>
      <c r="L84" s="86"/>
      <c r="M84" s="87"/>
      <c r="N84" s="82"/>
      <c r="O84" s="81"/>
      <c r="P84" s="86"/>
      <c r="Q84" s="87"/>
      <c r="R84" s="82"/>
      <c r="S84" s="81"/>
      <c r="T84" s="86"/>
      <c r="U84" s="87"/>
      <c r="V84" s="18">
        <f>SUM(J84:U84)</f>
        <v>0</v>
      </c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:37" s="1" customFormat="1" ht="15.5" customHeight="1" thickBot="1" x14ac:dyDescent="0.2">
      <c r="B85" s="40"/>
      <c r="C85" s="41"/>
      <c r="D85" s="208"/>
      <c r="E85" s="269"/>
      <c r="F85" s="269"/>
      <c r="G85" s="43"/>
      <c r="H85" s="240" t="s">
        <v>21</v>
      </c>
      <c r="I85" s="94">
        <f>SUM(I70:I84)</f>
        <v>0</v>
      </c>
      <c r="J85" s="43"/>
      <c r="K85" s="15"/>
      <c r="L85" s="15"/>
      <c r="M85" s="15"/>
      <c r="N85" s="15"/>
      <c r="O85" s="15"/>
      <c r="P85" s="15"/>
      <c r="Q85" s="15"/>
      <c r="R85" s="15"/>
      <c r="S85" s="15"/>
      <c r="T85" s="34"/>
      <c r="U85" s="180" t="s">
        <v>16</v>
      </c>
      <c r="V85" s="95">
        <f>SUM(V70:V84)</f>
        <v>0</v>
      </c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37" s="1" customFormat="1" ht="15.5" customHeight="1" thickBot="1" x14ac:dyDescent="0.2">
      <c r="D86" s="200"/>
      <c r="E86" s="200"/>
      <c r="F86" s="200"/>
      <c r="H86" s="2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:37" s="1" customFormat="1" ht="23.25" customHeight="1" x14ac:dyDescent="0.15">
      <c r="A87" s="1" t="s">
        <v>17</v>
      </c>
      <c r="B87" s="7" t="s">
        <v>52</v>
      </c>
      <c r="C87" s="8"/>
      <c r="D87" s="194"/>
      <c r="E87" s="194"/>
      <c r="F87" s="194"/>
      <c r="G87" s="11"/>
      <c r="H87" s="221"/>
      <c r="I87" s="9"/>
      <c r="J87" s="147">
        <f>J68</f>
        <v>2022</v>
      </c>
      <c r="K87" s="147"/>
      <c r="L87" s="147">
        <f>L68</f>
        <v>2023</v>
      </c>
      <c r="M87" s="149"/>
      <c r="N87" s="147">
        <f>N68</f>
        <v>2024</v>
      </c>
      <c r="O87" s="149"/>
      <c r="P87" s="147">
        <f>P68</f>
        <v>2025</v>
      </c>
      <c r="Q87" s="149"/>
      <c r="R87" s="147">
        <f>R68</f>
        <v>2026</v>
      </c>
      <c r="S87" s="149"/>
      <c r="T87" s="147" t="str">
        <f>T68</f>
        <v>Totaal</v>
      </c>
      <c r="U87" s="149"/>
      <c r="V87" s="45" t="s">
        <v>30</v>
      </c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1:37" s="1" customFormat="1" ht="21" customHeight="1" x14ac:dyDescent="0.15">
      <c r="B88" s="265" t="s">
        <v>31</v>
      </c>
      <c r="C88" s="266"/>
      <c r="D88" s="209" t="s">
        <v>15</v>
      </c>
      <c r="E88" s="270"/>
      <c r="F88" s="270"/>
      <c r="G88" s="161"/>
      <c r="H88" s="228"/>
      <c r="I88" s="17" t="s">
        <v>12</v>
      </c>
      <c r="J88" s="47" t="s">
        <v>1</v>
      </c>
      <c r="K88" s="48" t="s">
        <v>2</v>
      </c>
      <c r="L88" s="49" t="s">
        <v>1</v>
      </c>
      <c r="M88" s="49" t="s">
        <v>2</v>
      </c>
      <c r="N88" s="49" t="s">
        <v>1</v>
      </c>
      <c r="O88" s="49" t="s">
        <v>2</v>
      </c>
      <c r="P88" s="49" t="s">
        <v>1</v>
      </c>
      <c r="Q88" s="49" t="s">
        <v>2</v>
      </c>
      <c r="R88" s="49" t="s">
        <v>1</v>
      </c>
      <c r="S88" s="49" t="s">
        <v>2</v>
      </c>
      <c r="T88" s="49" t="s">
        <v>1</v>
      </c>
      <c r="U88" s="49" t="s">
        <v>2</v>
      </c>
      <c r="V88" s="5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spans="1:37" s="2" customFormat="1" ht="15.5" customHeight="1" x14ac:dyDescent="0.15">
      <c r="A89" s="1"/>
      <c r="B89" s="288" t="s">
        <v>55</v>
      </c>
      <c r="C89" s="289"/>
      <c r="D89" s="210"/>
      <c r="E89" s="271"/>
      <c r="F89" s="271"/>
      <c r="G89" s="262"/>
      <c r="H89" s="238"/>
      <c r="I89" s="106"/>
      <c r="J89" s="42"/>
      <c r="K89" s="14"/>
      <c r="L89" s="14"/>
      <c r="M89" s="14"/>
      <c r="N89" s="14"/>
      <c r="O89" s="14"/>
      <c r="P89" s="14"/>
      <c r="Q89" s="14"/>
      <c r="R89" s="14"/>
      <c r="S89" s="14"/>
      <c r="T89" s="5"/>
      <c r="U89" s="5"/>
      <c r="V89" s="16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1:37" s="2" customFormat="1" ht="15.5" customHeight="1" x14ac:dyDescent="0.15">
      <c r="A90" s="1"/>
      <c r="B90" s="282" t="s">
        <v>82</v>
      </c>
      <c r="C90" s="283"/>
      <c r="D90" s="207"/>
      <c r="E90" s="268"/>
      <c r="F90" s="268"/>
      <c r="G90" s="261"/>
      <c r="H90" s="238"/>
      <c r="I90" s="93"/>
      <c r="J90" s="82"/>
      <c r="K90" s="81"/>
      <c r="L90" s="86"/>
      <c r="M90" s="87"/>
      <c r="N90" s="82"/>
      <c r="O90" s="81"/>
      <c r="P90" s="86"/>
      <c r="Q90" s="87"/>
      <c r="R90" s="82"/>
      <c r="S90" s="81"/>
      <c r="T90" s="86"/>
      <c r="U90" s="87"/>
      <c r="V90" s="18">
        <f>SUM(J90:U90)</f>
        <v>0</v>
      </c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7" s="1" customFormat="1" ht="15" customHeight="1" x14ac:dyDescent="0.15">
      <c r="B91" s="282" t="s">
        <v>83</v>
      </c>
      <c r="C91" s="283"/>
      <c r="D91" s="207"/>
      <c r="E91" s="268"/>
      <c r="F91" s="268"/>
      <c r="G91" s="261"/>
      <c r="H91" s="238"/>
      <c r="I91" s="93"/>
      <c r="J91" s="82"/>
      <c r="K91" s="81"/>
      <c r="L91" s="86"/>
      <c r="M91" s="87"/>
      <c r="N91" s="82"/>
      <c r="O91" s="81"/>
      <c r="P91" s="86"/>
      <c r="Q91" s="87"/>
      <c r="R91" s="82"/>
      <c r="S91" s="81"/>
      <c r="T91" s="86"/>
      <c r="U91" s="87"/>
      <c r="V91" s="18">
        <f>SUM(J91:U91)</f>
        <v>0</v>
      </c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1:37" s="1" customFormat="1" ht="15.5" customHeight="1" x14ac:dyDescent="0.15">
      <c r="B92" s="282" t="s">
        <v>84</v>
      </c>
      <c r="C92" s="283"/>
      <c r="D92" s="207"/>
      <c r="E92" s="268"/>
      <c r="F92" s="268"/>
      <c r="G92" s="261"/>
      <c r="H92" s="238"/>
      <c r="I92" s="93"/>
      <c r="J92" s="82"/>
      <c r="K92" s="81"/>
      <c r="L92" s="86"/>
      <c r="M92" s="87"/>
      <c r="N92" s="82"/>
      <c r="O92" s="81"/>
      <c r="P92" s="86"/>
      <c r="Q92" s="87"/>
      <c r="R92" s="82"/>
      <c r="S92" s="81"/>
      <c r="T92" s="86"/>
      <c r="U92" s="87"/>
      <c r="V92" s="18">
        <f>SUM(J92:U92)</f>
        <v>0</v>
      </c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</row>
    <row r="93" spans="1:37" x14ac:dyDescent="0.15">
      <c r="A93" s="1"/>
      <c r="B93" s="282" t="s">
        <v>85</v>
      </c>
      <c r="C93" s="283"/>
      <c r="D93" s="207"/>
      <c r="E93" s="268"/>
      <c r="F93" s="268"/>
      <c r="G93" s="261"/>
      <c r="H93" s="238"/>
      <c r="I93" s="93"/>
      <c r="J93" s="82"/>
      <c r="K93" s="81"/>
      <c r="L93" s="86"/>
      <c r="M93" s="87"/>
      <c r="N93" s="82"/>
      <c r="O93" s="81"/>
      <c r="P93" s="86"/>
      <c r="Q93" s="87"/>
      <c r="R93" s="82"/>
      <c r="S93" s="81"/>
      <c r="T93" s="86"/>
      <c r="U93" s="87"/>
      <c r="V93" s="18">
        <f>SUM(J93:U93)</f>
        <v>0</v>
      </c>
    </row>
    <row r="94" spans="1:37" x14ac:dyDescent="0.15">
      <c r="A94" s="1"/>
      <c r="B94" s="284" t="s">
        <v>53</v>
      </c>
      <c r="C94" s="285"/>
      <c r="D94" s="210"/>
      <c r="E94" s="271"/>
      <c r="F94" s="271"/>
      <c r="G94" s="262"/>
      <c r="H94" s="238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8"/>
    </row>
    <row r="95" spans="1:37" x14ac:dyDescent="0.15">
      <c r="A95" s="1"/>
      <c r="B95" s="278" t="s">
        <v>96</v>
      </c>
      <c r="C95" s="279"/>
      <c r="D95" s="207"/>
      <c r="E95" s="268"/>
      <c r="F95" s="268"/>
      <c r="G95" s="261"/>
      <c r="H95" s="238"/>
      <c r="I95" s="93"/>
      <c r="J95" s="82"/>
      <c r="K95" s="81"/>
      <c r="L95" s="86"/>
      <c r="M95" s="87"/>
      <c r="N95" s="82"/>
      <c r="O95" s="81"/>
      <c r="P95" s="86"/>
      <c r="Q95" s="87"/>
      <c r="R95" s="82"/>
      <c r="S95" s="81"/>
      <c r="T95" s="86"/>
      <c r="U95" s="87"/>
      <c r="V95" s="18">
        <f>SUM(J95:U95)</f>
        <v>0</v>
      </c>
    </row>
    <row r="96" spans="1:37" x14ac:dyDescent="0.15">
      <c r="A96" s="1"/>
      <c r="B96" s="278" t="s">
        <v>97</v>
      </c>
      <c r="C96" s="279"/>
      <c r="D96" s="207"/>
      <c r="E96" s="268"/>
      <c r="F96" s="268"/>
      <c r="G96" s="261"/>
      <c r="H96" s="238"/>
      <c r="I96" s="93"/>
      <c r="J96" s="82"/>
      <c r="K96" s="81"/>
      <c r="L96" s="86"/>
      <c r="M96" s="87"/>
      <c r="N96" s="82"/>
      <c r="O96" s="81"/>
      <c r="P96" s="86"/>
      <c r="Q96" s="87"/>
      <c r="R96" s="82"/>
      <c r="S96" s="81"/>
      <c r="T96" s="86"/>
      <c r="U96" s="87"/>
      <c r="V96" s="18">
        <f>SUM(J96:U96)</f>
        <v>0</v>
      </c>
    </row>
    <row r="97" spans="1:22" x14ac:dyDescent="0.15">
      <c r="A97" s="1"/>
      <c r="B97" s="278" t="s">
        <v>98</v>
      </c>
      <c r="C97" s="279"/>
      <c r="D97" s="207"/>
      <c r="E97" s="268"/>
      <c r="F97" s="268"/>
      <c r="G97" s="261"/>
      <c r="H97" s="238"/>
      <c r="I97" s="93"/>
      <c r="J97" s="82"/>
      <c r="K97" s="81"/>
      <c r="L97" s="86"/>
      <c r="M97" s="87"/>
      <c r="N97" s="82"/>
      <c r="O97" s="81"/>
      <c r="P97" s="86"/>
      <c r="Q97" s="87"/>
      <c r="R97" s="82"/>
      <c r="S97" s="81"/>
      <c r="T97" s="86"/>
      <c r="U97" s="87"/>
      <c r="V97" s="18">
        <f>SUM(J97:U97)</f>
        <v>0</v>
      </c>
    </row>
    <row r="98" spans="1:22" x14ac:dyDescent="0.15">
      <c r="A98" s="1"/>
      <c r="B98" s="278" t="s">
        <v>99</v>
      </c>
      <c r="C98" s="279"/>
      <c r="D98" s="207"/>
      <c r="E98" s="268"/>
      <c r="F98" s="268"/>
      <c r="G98" s="261"/>
      <c r="H98" s="238"/>
      <c r="I98" s="93"/>
      <c r="J98" s="82"/>
      <c r="K98" s="81"/>
      <c r="L98" s="86"/>
      <c r="M98" s="87"/>
      <c r="N98" s="82"/>
      <c r="O98" s="81"/>
      <c r="P98" s="86"/>
      <c r="Q98" s="87"/>
      <c r="R98" s="82"/>
      <c r="S98" s="81"/>
      <c r="T98" s="86"/>
      <c r="U98" s="87"/>
      <c r="V98" s="18">
        <f>SUM(J98:U98)</f>
        <v>0</v>
      </c>
    </row>
    <row r="99" spans="1:22" x14ac:dyDescent="0.15">
      <c r="A99" s="1"/>
      <c r="B99" s="280" t="s">
        <v>59</v>
      </c>
      <c r="C99" s="281"/>
      <c r="D99" s="210"/>
      <c r="E99" s="271"/>
      <c r="F99" s="271"/>
      <c r="G99" s="262"/>
      <c r="H99" s="238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8"/>
    </row>
    <row r="100" spans="1:22" x14ac:dyDescent="0.15">
      <c r="A100" s="1"/>
      <c r="B100" s="275" t="s">
        <v>114</v>
      </c>
      <c r="C100" s="276"/>
      <c r="D100" s="207"/>
      <c r="E100" s="268"/>
      <c r="F100" s="268"/>
      <c r="G100" s="261"/>
      <c r="H100" s="238"/>
      <c r="I100" s="93"/>
      <c r="J100" s="82"/>
      <c r="K100" s="81"/>
      <c r="L100" s="86"/>
      <c r="M100" s="87"/>
      <c r="N100" s="82"/>
      <c r="O100" s="81"/>
      <c r="P100" s="86"/>
      <c r="Q100" s="87"/>
      <c r="R100" s="82"/>
      <c r="S100" s="81"/>
      <c r="T100" s="86"/>
      <c r="U100" s="87"/>
      <c r="V100" s="18">
        <f>SUM(J100:U100)</f>
        <v>0</v>
      </c>
    </row>
    <row r="101" spans="1:22" x14ac:dyDescent="0.15">
      <c r="A101" s="1"/>
      <c r="B101" s="275" t="s">
        <v>115</v>
      </c>
      <c r="C101" s="276"/>
      <c r="D101" s="207"/>
      <c r="E101" s="268"/>
      <c r="F101" s="268"/>
      <c r="G101" s="261"/>
      <c r="H101" s="238"/>
      <c r="I101" s="93"/>
      <c r="J101" s="82"/>
      <c r="K101" s="81"/>
      <c r="L101" s="86"/>
      <c r="M101" s="87"/>
      <c r="N101" s="82"/>
      <c r="O101" s="81"/>
      <c r="P101" s="86"/>
      <c r="Q101" s="87"/>
      <c r="R101" s="82"/>
      <c r="S101" s="81"/>
      <c r="T101" s="86"/>
      <c r="U101" s="87"/>
      <c r="V101" s="18">
        <f>SUM(J101:U101)</f>
        <v>0</v>
      </c>
    </row>
    <row r="102" spans="1:22" x14ac:dyDescent="0.15">
      <c r="A102" s="1"/>
      <c r="B102" s="275" t="s">
        <v>116</v>
      </c>
      <c r="C102" s="276"/>
      <c r="D102" s="207"/>
      <c r="E102" s="268"/>
      <c r="F102" s="268"/>
      <c r="G102" s="261"/>
      <c r="H102" s="238"/>
      <c r="I102" s="93"/>
      <c r="J102" s="82"/>
      <c r="K102" s="81"/>
      <c r="L102" s="86"/>
      <c r="M102" s="87"/>
      <c r="N102" s="82"/>
      <c r="O102" s="81"/>
      <c r="P102" s="86"/>
      <c r="Q102" s="87"/>
      <c r="R102" s="82"/>
      <c r="S102" s="81"/>
      <c r="T102" s="86"/>
      <c r="U102" s="87"/>
      <c r="V102" s="18">
        <f>SUM(J102:U102)</f>
        <v>0</v>
      </c>
    </row>
    <row r="103" spans="1:22" x14ac:dyDescent="0.15">
      <c r="A103" s="2"/>
      <c r="B103" s="275" t="s">
        <v>117</v>
      </c>
      <c r="C103" s="276"/>
      <c r="D103" s="207"/>
      <c r="E103" s="268"/>
      <c r="F103" s="268"/>
      <c r="G103" s="261"/>
      <c r="H103" s="239"/>
      <c r="I103" s="93"/>
      <c r="J103" s="82"/>
      <c r="K103" s="81"/>
      <c r="L103" s="86"/>
      <c r="M103" s="87"/>
      <c r="N103" s="82"/>
      <c r="O103" s="81"/>
      <c r="P103" s="86"/>
      <c r="Q103" s="87"/>
      <c r="R103" s="82"/>
      <c r="S103" s="81"/>
      <c r="T103" s="86"/>
      <c r="U103" s="87"/>
      <c r="V103" s="18">
        <f>SUM(J103:U103)</f>
        <v>0</v>
      </c>
    </row>
    <row r="104" spans="1:22" ht="14" thickBot="1" x14ac:dyDescent="0.2">
      <c r="A104" s="1"/>
      <c r="B104" s="40"/>
      <c r="C104" s="41"/>
      <c r="D104" s="208"/>
      <c r="E104" s="269"/>
      <c r="F104" s="269"/>
      <c r="G104" s="43"/>
      <c r="H104" s="240" t="s">
        <v>21</v>
      </c>
      <c r="I104" s="94">
        <f>SUM(I89:I103)</f>
        <v>0</v>
      </c>
      <c r="J104" s="43"/>
      <c r="K104" s="15"/>
      <c r="L104" s="15"/>
      <c r="M104" s="15"/>
      <c r="N104" s="15"/>
      <c r="O104" s="15"/>
      <c r="P104" s="15"/>
      <c r="Q104" s="15"/>
      <c r="R104" s="15"/>
      <c r="S104" s="15"/>
      <c r="T104" s="34"/>
      <c r="U104" s="180" t="s">
        <v>16</v>
      </c>
      <c r="V104" s="95">
        <f>SUM(V89:V103)</f>
        <v>0</v>
      </c>
    </row>
    <row r="105" spans="1:22" ht="14" thickBot="1" x14ac:dyDescent="0.2">
      <c r="A105" s="1"/>
      <c r="B105" s="12"/>
      <c r="C105" s="12"/>
      <c r="D105" s="211"/>
      <c r="E105" s="211"/>
      <c r="F105" s="211"/>
      <c r="G105" s="13"/>
      <c r="H105" s="241"/>
      <c r="I105" s="96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17"/>
      <c r="U105" s="117"/>
      <c r="V105" s="97"/>
    </row>
    <row r="106" spans="1:22" ht="14" thickBot="1" x14ac:dyDescent="0.2">
      <c r="A106" s="1" t="s">
        <v>18</v>
      </c>
      <c r="B106" s="173" t="s">
        <v>66</v>
      </c>
      <c r="C106" s="174"/>
      <c r="D106" s="212"/>
      <c r="E106" s="212"/>
      <c r="F106" s="212"/>
      <c r="G106" s="175"/>
      <c r="H106" s="242"/>
      <c r="I106" s="176">
        <f t="shared" ref="I106" si="0">I28+I47+I66+I85+I104</f>
        <v>0</v>
      </c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8"/>
      <c r="U106" s="178"/>
      <c r="V106" s="179">
        <f>V28+V47+V66+V85+V104</f>
        <v>0</v>
      </c>
    </row>
    <row r="107" spans="1:22" x14ac:dyDescent="0.15">
      <c r="A107" s="1"/>
      <c r="B107" s="1"/>
      <c r="C107" s="1"/>
      <c r="D107" s="200"/>
      <c r="E107" s="200"/>
      <c r="F107" s="200"/>
      <c r="G107" s="117"/>
      <c r="H107" s="243"/>
      <c r="I107" s="117"/>
      <c r="J107" s="117"/>
      <c r="K107" s="117"/>
      <c r="L107" s="117"/>
      <c r="M107" s="117"/>
      <c r="N107" s="117"/>
      <c r="O107" s="117"/>
      <c r="P107" s="117"/>
      <c r="Q107" s="117"/>
      <c r="R107" s="159"/>
    </row>
    <row r="109" spans="1:22" ht="20" x14ac:dyDescent="0.15">
      <c r="D109" s="213"/>
      <c r="E109" s="213"/>
      <c r="F109" s="213"/>
      <c r="H109" s="277" t="s">
        <v>26</v>
      </c>
      <c r="I109" s="277"/>
      <c r="J109" s="277"/>
      <c r="K109" s="277"/>
      <c r="L109" s="277"/>
      <c r="M109" s="277"/>
      <c r="N109" s="277"/>
      <c r="O109" s="277"/>
      <c r="P109" s="277"/>
      <c r="Q109" s="277"/>
      <c r="R109" s="277"/>
      <c r="S109" s="277"/>
      <c r="T109" s="277"/>
      <c r="U109" s="277"/>
      <c r="V109" s="277"/>
    </row>
    <row r="110" spans="1:22" ht="14" thickBot="1" x14ac:dyDescent="0.2">
      <c r="D110" s="213"/>
      <c r="E110" s="213"/>
      <c r="F110" s="213"/>
      <c r="H110" s="244"/>
      <c r="I110" s="21"/>
      <c r="J110" s="22"/>
      <c r="K110" s="22"/>
      <c r="L110" s="22"/>
      <c r="M110" s="22"/>
      <c r="N110" s="22"/>
      <c r="O110" s="22"/>
      <c r="P110" s="22"/>
      <c r="Q110" s="22"/>
      <c r="R110" s="22"/>
      <c r="S110" s="21"/>
      <c r="T110" s="21"/>
    </row>
    <row r="111" spans="1:22" x14ac:dyDescent="0.15">
      <c r="D111" s="213"/>
      <c r="E111" s="213"/>
      <c r="F111" s="213"/>
      <c r="H111" s="245"/>
      <c r="I111" s="44"/>
      <c r="J111" s="147">
        <f>J87</f>
        <v>2022</v>
      </c>
      <c r="K111" s="147"/>
      <c r="L111" s="147">
        <f>L87</f>
        <v>2023</v>
      </c>
      <c r="M111" s="149"/>
      <c r="N111" s="147">
        <f>N87</f>
        <v>2024</v>
      </c>
      <c r="O111" s="149"/>
      <c r="P111" s="147">
        <f>P87</f>
        <v>2025</v>
      </c>
      <c r="Q111" s="149"/>
      <c r="R111" s="147">
        <f>R87</f>
        <v>2026</v>
      </c>
      <c r="S111" s="149"/>
      <c r="T111" s="147" t="str">
        <f>T87</f>
        <v>Totaal</v>
      </c>
      <c r="U111" s="149"/>
      <c r="V111" s="45" t="s">
        <v>30</v>
      </c>
    </row>
    <row r="112" spans="1:22" x14ac:dyDescent="0.15">
      <c r="D112" s="213"/>
      <c r="E112" s="213"/>
      <c r="F112" s="213"/>
      <c r="H112" s="246"/>
      <c r="I112" s="46" t="s">
        <v>25</v>
      </c>
      <c r="J112" s="47" t="s">
        <v>1</v>
      </c>
      <c r="K112" s="48" t="s">
        <v>2</v>
      </c>
      <c r="L112" s="49" t="s">
        <v>1</v>
      </c>
      <c r="M112" s="49" t="s">
        <v>2</v>
      </c>
      <c r="N112" s="49" t="s">
        <v>1</v>
      </c>
      <c r="O112" s="49" t="s">
        <v>2</v>
      </c>
      <c r="P112" s="49" t="s">
        <v>1</v>
      </c>
      <c r="Q112" s="49" t="s">
        <v>2</v>
      </c>
      <c r="R112" s="49" t="s">
        <v>1</v>
      </c>
      <c r="S112" s="49" t="s">
        <v>2</v>
      </c>
      <c r="T112" s="49" t="s">
        <v>1</v>
      </c>
      <c r="U112" s="49" t="s">
        <v>2</v>
      </c>
      <c r="V112" s="50"/>
    </row>
    <row r="113" spans="4:70" x14ac:dyDescent="0.15">
      <c r="D113" s="213"/>
      <c r="E113" s="213"/>
      <c r="F113" s="213"/>
      <c r="H113" s="247" t="s">
        <v>55</v>
      </c>
      <c r="I113" s="139"/>
      <c r="J113" s="51"/>
      <c r="K113" s="51"/>
      <c r="L113" s="52"/>
      <c r="M113" s="52"/>
      <c r="N113" s="52"/>
      <c r="O113" s="52"/>
      <c r="P113" s="52"/>
      <c r="Q113" s="52"/>
      <c r="R113" s="52"/>
      <c r="S113" s="52"/>
      <c r="T113" s="53"/>
      <c r="U113" s="53"/>
      <c r="V113" s="54"/>
    </row>
    <row r="114" spans="4:70" x14ac:dyDescent="0.15">
      <c r="D114" s="213"/>
      <c r="E114" s="213"/>
      <c r="F114" s="213"/>
      <c r="H114" s="248">
        <v>1</v>
      </c>
      <c r="I114" s="113" t="s">
        <v>82</v>
      </c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100">
        <f t="shared" ref="T114:U117" si="1">SUM(J114,L114,N114,P114,R114)</f>
        <v>0</v>
      </c>
      <c r="U114" s="100">
        <f t="shared" si="1"/>
        <v>0</v>
      </c>
      <c r="V114" s="101">
        <f>SUM(T114:U114)</f>
        <v>0</v>
      </c>
      <c r="X114" s="181" t="s">
        <v>67</v>
      </c>
    </row>
    <row r="115" spans="4:70" x14ac:dyDescent="0.15">
      <c r="D115" s="213"/>
      <c r="E115" s="213"/>
      <c r="F115" s="213"/>
      <c r="H115" s="248">
        <v>2</v>
      </c>
      <c r="I115" s="113" t="s">
        <v>83</v>
      </c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100">
        <f t="shared" si="1"/>
        <v>0</v>
      </c>
      <c r="U115" s="100">
        <f t="shared" si="1"/>
        <v>0</v>
      </c>
      <c r="V115" s="101">
        <f>SUM(T115:U115)</f>
        <v>0</v>
      </c>
    </row>
    <row r="116" spans="4:70" x14ac:dyDescent="0.15">
      <c r="D116" s="213"/>
      <c r="E116" s="213"/>
      <c r="F116" s="213"/>
      <c r="H116" s="248">
        <v>3</v>
      </c>
      <c r="I116" s="113" t="s">
        <v>84</v>
      </c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100">
        <f t="shared" si="1"/>
        <v>0</v>
      </c>
      <c r="U116" s="100">
        <f t="shared" si="1"/>
        <v>0</v>
      </c>
      <c r="V116" s="101">
        <f t="shared" ref="V116:V117" si="2">SUM(T116:U116)</f>
        <v>0</v>
      </c>
    </row>
    <row r="117" spans="4:70" x14ac:dyDescent="0.15">
      <c r="D117" s="213"/>
      <c r="E117" s="213"/>
      <c r="F117" s="213"/>
      <c r="H117" s="248" t="s">
        <v>0</v>
      </c>
      <c r="I117" s="113" t="s">
        <v>85</v>
      </c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100">
        <f t="shared" si="1"/>
        <v>0</v>
      </c>
      <c r="U117" s="100">
        <f t="shared" si="1"/>
        <v>0</v>
      </c>
      <c r="V117" s="101">
        <f t="shared" si="2"/>
        <v>0</v>
      </c>
      <c r="BO117" s="152"/>
    </row>
    <row r="118" spans="4:70" x14ac:dyDescent="0.15">
      <c r="D118" s="213"/>
      <c r="E118" s="213"/>
      <c r="F118" s="213"/>
      <c r="H118" s="249"/>
      <c r="I118" s="55" t="s">
        <v>54</v>
      </c>
      <c r="J118" s="100">
        <f>SUM(J114:J117)</f>
        <v>0</v>
      </c>
      <c r="K118" s="100">
        <f>SUM(K114:K117)</f>
        <v>0</v>
      </c>
      <c r="L118" s="100">
        <f t="shared" ref="L118:U118" si="3">SUM(L114:L117)</f>
        <v>0</v>
      </c>
      <c r="M118" s="100">
        <f t="shared" si="3"/>
        <v>0</v>
      </c>
      <c r="N118" s="100">
        <f t="shared" si="3"/>
        <v>0</v>
      </c>
      <c r="O118" s="100">
        <f t="shared" si="3"/>
        <v>0</v>
      </c>
      <c r="P118" s="100">
        <f t="shared" si="3"/>
        <v>0</v>
      </c>
      <c r="Q118" s="100">
        <f t="shared" si="3"/>
        <v>0</v>
      </c>
      <c r="R118" s="100">
        <f t="shared" si="3"/>
        <v>0</v>
      </c>
      <c r="S118" s="100">
        <f t="shared" si="3"/>
        <v>0</v>
      </c>
      <c r="T118" s="100">
        <f>SUM(T114:T117)</f>
        <v>0</v>
      </c>
      <c r="U118" s="100">
        <f t="shared" si="3"/>
        <v>0</v>
      </c>
      <c r="V118" s="101">
        <f>SUM(V114:V117)</f>
        <v>0</v>
      </c>
    </row>
    <row r="119" spans="4:70" x14ac:dyDescent="0.15">
      <c r="D119" s="213"/>
      <c r="E119" s="213"/>
      <c r="F119" s="213"/>
      <c r="H119" s="250"/>
      <c r="I119" s="57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102"/>
      <c r="BP119" s="123"/>
    </row>
    <row r="120" spans="4:70" x14ac:dyDescent="0.15">
      <c r="D120" s="213"/>
      <c r="E120" s="213"/>
      <c r="F120" s="213"/>
      <c r="H120" s="251" t="s">
        <v>53</v>
      </c>
      <c r="I120" s="137"/>
      <c r="J120" s="103"/>
      <c r="K120" s="103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102"/>
      <c r="BP120" s="123"/>
      <c r="BR120" s="123"/>
    </row>
    <row r="121" spans="4:70" x14ac:dyDescent="0.15">
      <c r="D121" s="213"/>
      <c r="E121" s="213"/>
      <c r="F121" s="213"/>
      <c r="H121" s="252">
        <v>4</v>
      </c>
      <c r="I121" s="184" t="s">
        <v>96</v>
      </c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100">
        <f t="shared" ref="T121:U124" si="4">SUM(J121,L121,N121,P121,R121)</f>
        <v>0</v>
      </c>
      <c r="U121" s="100">
        <f t="shared" si="4"/>
        <v>0</v>
      </c>
      <c r="V121" s="101">
        <f>SUM(T121:U121)</f>
        <v>0</v>
      </c>
    </row>
    <row r="122" spans="4:70" x14ac:dyDescent="0.15">
      <c r="D122" s="213"/>
      <c r="E122" s="213"/>
      <c r="F122" s="213"/>
      <c r="H122" s="252">
        <v>5</v>
      </c>
      <c r="I122" s="184" t="s">
        <v>97</v>
      </c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100">
        <f t="shared" si="4"/>
        <v>0</v>
      </c>
      <c r="U122" s="100">
        <f t="shared" si="4"/>
        <v>0</v>
      </c>
      <c r="V122" s="101">
        <f t="shared" ref="V122:V124" si="5">SUM(T122:U122)</f>
        <v>0</v>
      </c>
    </row>
    <row r="123" spans="4:70" x14ac:dyDescent="0.15">
      <c r="D123" s="213"/>
      <c r="E123" s="213"/>
      <c r="F123" s="213"/>
      <c r="H123" s="252">
        <v>6</v>
      </c>
      <c r="I123" s="184" t="s">
        <v>98</v>
      </c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100">
        <f t="shared" si="4"/>
        <v>0</v>
      </c>
      <c r="U123" s="100">
        <f t="shared" si="4"/>
        <v>0</v>
      </c>
      <c r="V123" s="101">
        <f t="shared" si="5"/>
        <v>0</v>
      </c>
    </row>
    <row r="124" spans="4:70" x14ac:dyDescent="0.15">
      <c r="D124" s="213"/>
      <c r="E124" s="213"/>
      <c r="F124" s="213"/>
      <c r="H124" s="252" t="s">
        <v>0</v>
      </c>
      <c r="I124" s="184" t="s">
        <v>99</v>
      </c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100">
        <f t="shared" si="4"/>
        <v>0</v>
      </c>
      <c r="U124" s="100">
        <f t="shared" si="4"/>
        <v>0</v>
      </c>
      <c r="V124" s="101">
        <f t="shared" si="5"/>
        <v>0</v>
      </c>
    </row>
    <row r="125" spans="4:70" x14ac:dyDescent="0.15">
      <c r="D125" s="213"/>
      <c r="E125" s="213"/>
      <c r="F125" s="213"/>
      <c r="H125" s="253"/>
      <c r="I125" s="58" t="s">
        <v>57</v>
      </c>
      <c r="J125" s="100">
        <f>SUM(J121:J124)</f>
        <v>0</v>
      </c>
      <c r="K125" s="100">
        <f>SUM(K121:K124)</f>
        <v>0</v>
      </c>
      <c r="L125" s="100">
        <f t="shared" ref="L125:U125" si="6">SUM(L121:L124)</f>
        <v>0</v>
      </c>
      <c r="M125" s="100">
        <f t="shared" si="6"/>
        <v>0</v>
      </c>
      <c r="N125" s="100">
        <f t="shared" si="6"/>
        <v>0</v>
      </c>
      <c r="O125" s="100">
        <f t="shared" si="6"/>
        <v>0</v>
      </c>
      <c r="P125" s="100">
        <f t="shared" si="6"/>
        <v>0</v>
      </c>
      <c r="Q125" s="100">
        <f t="shared" si="6"/>
        <v>0</v>
      </c>
      <c r="R125" s="100">
        <f t="shared" si="6"/>
        <v>0</v>
      </c>
      <c r="S125" s="100">
        <f t="shared" si="6"/>
        <v>0</v>
      </c>
      <c r="T125" s="100">
        <f t="shared" si="6"/>
        <v>0</v>
      </c>
      <c r="U125" s="100">
        <f t="shared" si="6"/>
        <v>0</v>
      </c>
      <c r="V125" s="101">
        <f>SUM(V121:V124)</f>
        <v>0</v>
      </c>
    </row>
    <row r="126" spans="4:70" x14ac:dyDescent="0.15">
      <c r="D126" s="213"/>
      <c r="E126" s="213"/>
      <c r="F126" s="213"/>
      <c r="H126" s="254"/>
      <c r="I126" s="57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102"/>
    </row>
    <row r="127" spans="4:70" x14ac:dyDescent="0.15">
      <c r="D127" s="213"/>
      <c r="E127" s="213"/>
      <c r="F127" s="213"/>
      <c r="H127" s="255" t="s">
        <v>59</v>
      </c>
      <c r="I127" s="140"/>
      <c r="J127" s="103"/>
      <c r="K127" s="103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102"/>
    </row>
    <row r="128" spans="4:70" x14ac:dyDescent="0.15">
      <c r="D128" s="213"/>
      <c r="E128" s="213"/>
      <c r="F128" s="213"/>
      <c r="H128" s="256">
        <v>7</v>
      </c>
      <c r="I128" s="186" t="s">
        <v>114</v>
      </c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100">
        <f t="shared" ref="T128:U131" si="7">SUM(J128,L128,N128,P128,R128)</f>
        <v>0</v>
      </c>
      <c r="U128" s="100">
        <f t="shared" si="7"/>
        <v>0</v>
      </c>
      <c r="V128" s="101">
        <f>SUM(T128:U128)</f>
        <v>0</v>
      </c>
    </row>
    <row r="129" spans="4:74" x14ac:dyDescent="0.15">
      <c r="D129" s="213"/>
      <c r="E129" s="213"/>
      <c r="F129" s="213"/>
      <c r="H129" s="256">
        <v>8</v>
      </c>
      <c r="I129" s="186" t="s">
        <v>115</v>
      </c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100">
        <f t="shared" si="7"/>
        <v>0</v>
      </c>
      <c r="U129" s="100">
        <f t="shared" si="7"/>
        <v>0</v>
      </c>
      <c r="V129" s="101">
        <f t="shared" ref="V129:V131" si="8">SUM(T129:U129)</f>
        <v>0</v>
      </c>
    </row>
    <row r="130" spans="4:74" x14ac:dyDescent="0.15">
      <c r="D130" s="213"/>
      <c r="E130" s="213"/>
      <c r="F130" s="213"/>
      <c r="H130" s="256">
        <v>9</v>
      </c>
      <c r="I130" s="186" t="s">
        <v>116</v>
      </c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100">
        <f t="shared" si="7"/>
        <v>0</v>
      </c>
      <c r="U130" s="100">
        <f t="shared" si="7"/>
        <v>0</v>
      </c>
      <c r="V130" s="101">
        <f t="shared" si="8"/>
        <v>0</v>
      </c>
    </row>
    <row r="131" spans="4:74" x14ac:dyDescent="0.15">
      <c r="D131" s="213"/>
      <c r="E131" s="213"/>
      <c r="F131" s="213"/>
      <c r="H131" s="256" t="s">
        <v>0</v>
      </c>
      <c r="I131" s="186" t="s">
        <v>117</v>
      </c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100">
        <f t="shared" si="7"/>
        <v>0</v>
      </c>
      <c r="U131" s="100">
        <f t="shared" si="7"/>
        <v>0</v>
      </c>
      <c r="V131" s="101">
        <f t="shared" si="8"/>
        <v>0</v>
      </c>
    </row>
    <row r="132" spans="4:74" x14ac:dyDescent="0.15">
      <c r="D132" s="213"/>
      <c r="E132" s="213"/>
      <c r="F132" s="213"/>
      <c r="H132" s="257"/>
      <c r="I132" s="59" t="s">
        <v>56</v>
      </c>
      <c r="J132" s="100">
        <f>SUM(J128:J131)</f>
        <v>0</v>
      </c>
      <c r="K132" s="100">
        <f>SUM(K128:K131)</f>
        <v>0</v>
      </c>
      <c r="L132" s="100">
        <f t="shared" ref="L132:T132" si="9">SUM(L128:L131)</f>
        <v>0</v>
      </c>
      <c r="M132" s="100">
        <f t="shared" si="9"/>
        <v>0</v>
      </c>
      <c r="N132" s="100">
        <f t="shared" si="9"/>
        <v>0</v>
      </c>
      <c r="O132" s="100">
        <f t="shared" si="9"/>
        <v>0</v>
      </c>
      <c r="P132" s="100">
        <f t="shared" si="9"/>
        <v>0</v>
      </c>
      <c r="Q132" s="100">
        <f t="shared" si="9"/>
        <v>0</v>
      </c>
      <c r="R132" s="100">
        <f t="shared" si="9"/>
        <v>0</v>
      </c>
      <c r="S132" s="100">
        <f t="shared" si="9"/>
        <v>0</v>
      </c>
      <c r="T132" s="100">
        <f t="shared" si="9"/>
        <v>0</v>
      </c>
      <c r="U132" s="100">
        <f>SUM(U128:U131)</f>
        <v>0</v>
      </c>
      <c r="V132" s="101">
        <f>SUM(V128:V131)</f>
        <v>0</v>
      </c>
    </row>
    <row r="133" spans="4:74" x14ac:dyDescent="0.15">
      <c r="D133" s="213"/>
      <c r="E133" s="213"/>
      <c r="F133" s="213"/>
      <c r="H133" s="254"/>
      <c r="I133" s="57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102"/>
    </row>
    <row r="134" spans="4:74" x14ac:dyDescent="0.15">
      <c r="D134" s="213"/>
      <c r="E134" s="213"/>
      <c r="F134" s="213"/>
      <c r="H134" s="258" t="s">
        <v>44</v>
      </c>
      <c r="I134" s="143"/>
      <c r="J134" s="103"/>
      <c r="K134" s="103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102"/>
    </row>
    <row r="135" spans="4:74" x14ac:dyDescent="0.15">
      <c r="D135" s="213"/>
      <c r="E135" s="213"/>
      <c r="F135" s="213"/>
      <c r="H135" s="259">
        <v>10</v>
      </c>
      <c r="I135" s="114" t="s">
        <v>35</v>
      </c>
      <c r="J135" s="98"/>
      <c r="K135" s="103"/>
      <c r="L135" s="98"/>
      <c r="M135" s="103"/>
      <c r="N135" s="98"/>
      <c r="O135" s="103"/>
      <c r="P135" s="98"/>
      <c r="Q135" s="103"/>
      <c r="R135" s="98"/>
      <c r="S135" s="103"/>
      <c r="T135" s="100">
        <f t="shared" ref="T135:U138" si="10">SUM(J135,L135,N135,P135,R135)</f>
        <v>0</v>
      </c>
      <c r="U135" s="100">
        <f t="shared" si="10"/>
        <v>0</v>
      </c>
      <c r="V135" s="101">
        <f>SUM(T135:U135)</f>
        <v>0</v>
      </c>
    </row>
    <row r="136" spans="4:74" x14ac:dyDescent="0.15">
      <c r="D136" s="213"/>
      <c r="E136" s="213"/>
      <c r="F136" s="213"/>
      <c r="H136" s="259">
        <v>11</v>
      </c>
      <c r="I136" s="115" t="s">
        <v>29</v>
      </c>
      <c r="J136" s="98"/>
      <c r="K136" s="103"/>
      <c r="L136" s="98"/>
      <c r="M136" s="103"/>
      <c r="N136" s="98"/>
      <c r="O136" s="103"/>
      <c r="P136" s="98"/>
      <c r="Q136" s="103"/>
      <c r="R136" s="98"/>
      <c r="S136" s="103"/>
      <c r="T136" s="100">
        <f t="shared" si="10"/>
        <v>0</v>
      </c>
      <c r="U136" s="100">
        <f t="shared" si="10"/>
        <v>0</v>
      </c>
      <c r="V136" s="101">
        <f>SUM(T136:U136)</f>
        <v>0</v>
      </c>
    </row>
    <row r="137" spans="4:74" x14ac:dyDescent="0.15">
      <c r="D137" s="213"/>
      <c r="E137" s="213"/>
      <c r="F137" s="213"/>
      <c r="H137" s="259">
        <v>12</v>
      </c>
      <c r="I137" s="116" t="s">
        <v>29</v>
      </c>
      <c r="J137" s="98"/>
      <c r="K137" s="103"/>
      <c r="L137" s="98"/>
      <c r="M137" s="103"/>
      <c r="N137" s="98"/>
      <c r="O137" s="103"/>
      <c r="P137" s="98"/>
      <c r="Q137" s="103"/>
      <c r="R137" s="98"/>
      <c r="S137" s="103"/>
      <c r="T137" s="100">
        <f t="shared" si="10"/>
        <v>0</v>
      </c>
      <c r="U137" s="100">
        <f t="shared" si="10"/>
        <v>0</v>
      </c>
      <c r="V137" s="101">
        <f t="shared" ref="V137:V138" si="11">SUM(T137:U137)</f>
        <v>0</v>
      </c>
    </row>
    <row r="138" spans="4:74" x14ac:dyDescent="0.15">
      <c r="D138" s="213"/>
      <c r="E138" s="213"/>
      <c r="F138" s="213"/>
      <c r="H138" s="259" t="s">
        <v>0</v>
      </c>
      <c r="I138" s="116"/>
      <c r="J138" s="98"/>
      <c r="K138" s="103"/>
      <c r="L138" s="98"/>
      <c r="M138" s="103"/>
      <c r="N138" s="98"/>
      <c r="O138" s="103"/>
      <c r="P138" s="98"/>
      <c r="Q138" s="103"/>
      <c r="R138" s="98"/>
      <c r="S138" s="103"/>
      <c r="T138" s="100">
        <f t="shared" si="10"/>
        <v>0</v>
      </c>
      <c r="U138" s="100">
        <f t="shared" si="10"/>
        <v>0</v>
      </c>
      <c r="V138" s="101">
        <f t="shared" si="11"/>
        <v>0</v>
      </c>
    </row>
    <row r="139" spans="4:74" x14ac:dyDescent="0.15">
      <c r="D139" s="213"/>
      <c r="E139" s="213"/>
      <c r="F139" s="213"/>
      <c r="H139" s="259"/>
      <c r="I139" s="60" t="s">
        <v>28</v>
      </c>
      <c r="J139" s="100">
        <f>SUM(J135:J138)</f>
        <v>0</v>
      </c>
      <c r="K139" s="103"/>
      <c r="L139" s="100">
        <f t="shared" ref="L139:V139" si="12">SUM(L135:L138)</f>
        <v>0</v>
      </c>
      <c r="M139" s="100">
        <f t="shared" si="12"/>
        <v>0</v>
      </c>
      <c r="N139" s="100">
        <f t="shared" si="12"/>
        <v>0</v>
      </c>
      <c r="O139" s="100">
        <f t="shared" si="12"/>
        <v>0</v>
      </c>
      <c r="P139" s="100">
        <f t="shared" si="12"/>
        <v>0</v>
      </c>
      <c r="Q139" s="100">
        <f t="shared" si="12"/>
        <v>0</v>
      </c>
      <c r="R139" s="100">
        <f t="shared" si="12"/>
        <v>0</v>
      </c>
      <c r="S139" s="100">
        <f t="shared" si="12"/>
        <v>0</v>
      </c>
      <c r="T139" s="100">
        <f t="shared" si="12"/>
        <v>0</v>
      </c>
      <c r="U139" s="100">
        <f t="shared" si="12"/>
        <v>0</v>
      </c>
      <c r="V139" s="101">
        <f t="shared" si="12"/>
        <v>0</v>
      </c>
      <c r="BR139" s="124" t="s">
        <v>38</v>
      </c>
      <c r="BS139" s="125" t="s">
        <v>5</v>
      </c>
      <c r="BT139" s="125" t="s">
        <v>6</v>
      </c>
      <c r="BU139" s="125" t="s">
        <v>7</v>
      </c>
      <c r="BV139" s="126" t="s">
        <v>21</v>
      </c>
    </row>
    <row r="140" spans="4:74" x14ac:dyDescent="0.15">
      <c r="D140" s="213"/>
      <c r="E140" s="213"/>
      <c r="F140" s="213"/>
      <c r="H140" s="254"/>
      <c r="I140" s="61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62"/>
      <c r="U140" s="62"/>
      <c r="V140" s="63"/>
      <c r="BR140" s="120" t="s">
        <v>42</v>
      </c>
      <c r="BS140" s="121">
        <f>I106</f>
        <v>0</v>
      </c>
      <c r="BT140" s="121" t="e">
        <f>#REF!</f>
        <v>#REF!</v>
      </c>
      <c r="BU140" s="121" t="e">
        <f>#REF!</f>
        <v>#REF!</v>
      </c>
      <c r="BV140" s="127">
        <f>V106</f>
        <v>0</v>
      </c>
    </row>
    <row r="141" spans="4:74" x14ac:dyDescent="0.15">
      <c r="D141" s="213"/>
      <c r="E141" s="213"/>
      <c r="F141" s="213"/>
      <c r="H141" s="254"/>
      <c r="I141" s="61"/>
      <c r="J141" s="64" t="s">
        <v>1</v>
      </c>
      <c r="K141" s="64" t="s">
        <v>2</v>
      </c>
      <c r="L141" s="64" t="s">
        <v>1</v>
      </c>
      <c r="M141" s="64" t="s">
        <v>2</v>
      </c>
      <c r="N141" s="64" t="s">
        <v>1</v>
      </c>
      <c r="O141" s="64" t="s">
        <v>2</v>
      </c>
      <c r="P141" s="64" t="s">
        <v>1</v>
      </c>
      <c r="Q141" s="64" t="s">
        <v>2</v>
      </c>
      <c r="R141" s="64" t="s">
        <v>1</v>
      </c>
      <c r="S141" s="64" t="s">
        <v>2</v>
      </c>
      <c r="U141" s="134"/>
      <c r="V141" s="153" t="s">
        <v>45</v>
      </c>
      <c r="BR141" s="120" t="s">
        <v>39</v>
      </c>
      <c r="BS141" s="122" t="e">
        <f>#REF!</f>
        <v>#REF!</v>
      </c>
      <c r="BT141" s="122" t="e">
        <f>#REF!</f>
        <v>#REF!</v>
      </c>
      <c r="BU141" s="122" t="e">
        <f>#REF!</f>
        <v>#REF!</v>
      </c>
      <c r="BV141" s="133" t="e">
        <f>BV142/BV140</f>
        <v>#REF!</v>
      </c>
    </row>
    <row r="142" spans="4:74" x14ac:dyDescent="0.15">
      <c r="D142" s="213"/>
      <c r="E142" s="213"/>
      <c r="F142" s="213"/>
      <c r="H142" s="254"/>
      <c r="I142" s="65" t="s">
        <v>27</v>
      </c>
      <c r="J142" s="104">
        <f>SUM(J118,J125,J132,J139)</f>
        <v>0</v>
      </c>
      <c r="K142" s="104">
        <f>SUM(K118,K125,K132)</f>
        <v>0</v>
      </c>
      <c r="L142" s="104">
        <f t="shared" ref="L142:S142" si="13">SUM(L118,L125,L132,L139)</f>
        <v>0</v>
      </c>
      <c r="M142" s="104">
        <f t="shared" si="13"/>
        <v>0</v>
      </c>
      <c r="N142" s="104">
        <f t="shared" si="13"/>
        <v>0</v>
      </c>
      <c r="O142" s="104">
        <f t="shared" si="13"/>
        <v>0</v>
      </c>
      <c r="P142" s="104">
        <f t="shared" si="13"/>
        <v>0</v>
      </c>
      <c r="Q142" s="104">
        <f t="shared" si="13"/>
        <v>0</v>
      </c>
      <c r="R142" s="104">
        <f t="shared" si="13"/>
        <v>0</v>
      </c>
      <c r="S142" s="104">
        <f t="shared" si="13"/>
        <v>0</v>
      </c>
      <c r="V142" s="154">
        <f>SUM(J142,K142,L142:S142)</f>
        <v>0</v>
      </c>
      <c r="BR142" s="120" t="s">
        <v>36</v>
      </c>
      <c r="BS142" s="121" t="e">
        <f>#REF!</f>
        <v>#REF!</v>
      </c>
      <c r="BT142" s="121" t="e">
        <f>#REF!</f>
        <v>#REF!</v>
      </c>
      <c r="BU142" s="121" t="e">
        <f>#REF!</f>
        <v>#REF!</v>
      </c>
      <c r="BV142" s="127" t="e">
        <f>#REF!</f>
        <v>#REF!</v>
      </c>
    </row>
    <row r="143" spans="4:74" x14ac:dyDescent="0.15">
      <c r="D143" s="213"/>
      <c r="E143" s="213"/>
      <c r="F143" s="213"/>
      <c r="H143" s="254"/>
      <c r="I143" s="61"/>
      <c r="J143" s="66"/>
      <c r="K143" s="66"/>
      <c r="L143" s="66"/>
      <c r="M143" s="66"/>
      <c r="N143" s="66"/>
      <c r="O143" s="66"/>
      <c r="P143" s="66"/>
      <c r="Q143" s="66"/>
      <c r="V143" s="63"/>
      <c r="BO143" s="152"/>
      <c r="BR143" s="120"/>
      <c r="BS143" s="123"/>
      <c r="BT143" s="123"/>
      <c r="BU143" s="123"/>
      <c r="BV143" s="128"/>
    </row>
    <row r="144" spans="4:74" x14ac:dyDescent="0.15">
      <c r="D144" s="213"/>
      <c r="E144" s="213"/>
      <c r="F144" s="213"/>
      <c r="H144" s="254"/>
      <c r="I144" s="68"/>
      <c r="J144" s="69"/>
      <c r="K144" s="70"/>
      <c r="L144" s="66"/>
      <c r="M144" s="66"/>
      <c r="N144" s="66"/>
      <c r="O144" s="66"/>
      <c r="P144" s="66"/>
      <c r="Q144" s="66"/>
      <c r="R144" s="66"/>
      <c r="V144" s="185" t="s">
        <v>46</v>
      </c>
      <c r="BR144" s="118" t="s">
        <v>41</v>
      </c>
      <c r="BS144" s="119" t="s">
        <v>37</v>
      </c>
      <c r="BT144" s="123"/>
      <c r="BU144" s="123"/>
      <c r="BV144" s="128"/>
    </row>
    <row r="145" spans="4:74" x14ac:dyDescent="0.15">
      <c r="D145" s="213"/>
      <c r="E145" s="213"/>
      <c r="F145" s="213"/>
      <c r="H145" s="254"/>
      <c r="I145" s="71"/>
      <c r="J145" s="72">
        <f>(J135+L135+N135+P135+R135)*0.05</f>
        <v>0</v>
      </c>
      <c r="K145" s="73"/>
      <c r="L145" s="66"/>
      <c r="M145" s="66"/>
      <c r="N145" s="66"/>
      <c r="O145" s="66"/>
      <c r="P145" s="66"/>
      <c r="Q145" s="66"/>
      <c r="R145" s="66"/>
      <c r="S145" s="66"/>
      <c r="T145" s="150"/>
      <c r="U145" s="66"/>
      <c r="V145" s="158">
        <f>V142-V106</f>
        <v>0</v>
      </c>
      <c r="BR145" s="120" t="s">
        <v>40</v>
      </c>
      <c r="BS145" s="121" t="e">
        <f>(I106*0.1)+(#REF!*0.1)+(#REF!*0.1)</f>
        <v>#REF!</v>
      </c>
      <c r="BT145" s="123"/>
      <c r="BU145" s="123"/>
      <c r="BV145" s="128"/>
    </row>
    <row r="146" spans="4:74" x14ac:dyDescent="0.15">
      <c r="D146" s="213"/>
      <c r="E146" s="213"/>
      <c r="F146" s="213"/>
      <c r="H146" s="254"/>
      <c r="I146" s="61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7"/>
      <c r="V146" s="151"/>
      <c r="BR146" s="129" t="s">
        <v>58</v>
      </c>
      <c r="BS146" s="130" t="e">
        <f>(I106*0.15)+(#REF!*0.3)+(#REF!*0.45)</f>
        <v>#REF!</v>
      </c>
      <c r="BT146" s="131"/>
      <c r="BU146" s="131"/>
      <c r="BV146" s="132"/>
    </row>
    <row r="147" spans="4:74" x14ac:dyDescent="0.15">
      <c r="D147" s="213"/>
      <c r="E147" s="213"/>
      <c r="F147" s="213"/>
      <c r="H147" s="254"/>
      <c r="I147" s="157" t="s">
        <v>32</v>
      </c>
      <c r="J147" s="146"/>
      <c r="K147" s="145"/>
      <c r="L147" s="144">
        <f>SUM(L142:M142)</f>
        <v>0</v>
      </c>
      <c r="M147" s="146"/>
      <c r="N147" s="144">
        <f>SUM(N142:O142)</f>
        <v>0</v>
      </c>
      <c r="O147" s="146"/>
      <c r="P147" s="144">
        <f>SUM(P142:Q142)</f>
        <v>0</v>
      </c>
      <c r="Q147" s="146"/>
      <c r="R147" s="144">
        <f>SUM(R142:S142)</f>
        <v>0</v>
      </c>
      <c r="S147" s="146"/>
      <c r="T147" s="155">
        <f>SUM(D147:Q147)</f>
        <v>0</v>
      </c>
      <c r="U147" s="156"/>
      <c r="V147" s="102"/>
      <c r="BR147" s="293" t="s">
        <v>43</v>
      </c>
      <c r="BS147" s="294"/>
      <c r="BT147" s="294"/>
      <c r="BU147" s="294"/>
      <c r="BV147" s="294"/>
    </row>
    <row r="148" spans="4:74" ht="14" thickBot="1" x14ac:dyDescent="0.2">
      <c r="D148" s="213"/>
      <c r="E148" s="213"/>
      <c r="F148" s="213"/>
      <c r="H148" s="260"/>
      <c r="I148" s="74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6"/>
      <c r="V148" s="77"/>
    </row>
    <row r="149" spans="4:74" x14ac:dyDescent="0.15">
      <c r="D149" s="213"/>
      <c r="E149" s="213"/>
      <c r="F149" s="213"/>
    </row>
    <row r="150" spans="4:74" x14ac:dyDescent="0.15">
      <c r="D150" s="213"/>
      <c r="E150" s="213"/>
      <c r="F150" s="213"/>
    </row>
    <row r="151" spans="4:74" x14ac:dyDescent="0.15">
      <c r="D151" s="213"/>
      <c r="E151" s="213"/>
      <c r="F151" s="213"/>
    </row>
    <row r="152" spans="4:74" x14ac:dyDescent="0.15">
      <c r="D152" s="213"/>
      <c r="E152" s="213"/>
      <c r="F152" s="213"/>
    </row>
    <row r="153" spans="4:74" x14ac:dyDescent="0.15">
      <c r="D153" s="213"/>
      <c r="E153" s="213"/>
      <c r="F153" s="213"/>
    </row>
  </sheetData>
  <sheetProtection insertRows="0"/>
  <mergeCells count="95">
    <mergeCell ref="B101:C101"/>
    <mergeCell ref="B102:C102"/>
    <mergeCell ref="B103:C103"/>
    <mergeCell ref="H109:V109"/>
    <mergeCell ref="BR147:BV147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1:C81"/>
    <mergeCell ref="B82:C82"/>
    <mergeCell ref="B83:C83"/>
    <mergeCell ref="D83:G83"/>
    <mergeCell ref="B84:C84"/>
    <mergeCell ref="D84:G84"/>
    <mergeCell ref="B78:C78"/>
    <mergeCell ref="D78:G78"/>
    <mergeCell ref="B79:C79"/>
    <mergeCell ref="D79:G79"/>
    <mergeCell ref="B80:C80"/>
    <mergeCell ref="D80:G80"/>
    <mergeCell ref="B74:C74"/>
    <mergeCell ref="D74:G74"/>
    <mergeCell ref="B75:C75"/>
    <mergeCell ref="D75:G75"/>
    <mergeCell ref="B76:C76"/>
    <mergeCell ref="B77:C77"/>
    <mergeCell ref="B70:C70"/>
    <mergeCell ref="D70:G70"/>
    <mergeCell ref="B71:C71"/>
    <mergeCell ref="B72:C72"/>
    <mergeCell ref="B73:C73"/>
    <mergeCell ref="D73:G73"/>
    <mergeCell ref="B62:C62"/>
    <mergeCell ref="B63:C63"/>
    <mergeCell ref="B64:C64"/>
    <mergeCell ref="B65:C65"/>
    <mergeCell ref="B69:C69"/>
    <mergeCell ref="D69:G69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D44:G44"/>
    <mergeCell ref="B45:C45"/>
    <mergeCell ref="D45:G45"/>
    <mergeCell ref="B46:C46"/>
    <mergeCell ref="D46:G46"/>
    <mergeCell ref="B41:C41"/>
    <mergeCell ref="D41:G41"/>
    <mergeCell ref="B42:C42"/>
    <mergeCell ref="D42:G42"/>
    <mergeCell ref="B43:C43"/>
    <mergeCell ref="D43:G43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D34:G34"/>
    <mergeCell ref="C3:H3"/>
    <mergeCell ref="C4:H4"/>
    <mergeCell ref="C5:H5"/>
    <mergeCell ref="C7:H7"/>
    <mergeCell ref="B31:C31"/>
    <mergeCell ref="D31:G31"/>
  </mergeCells>
  <conditionalFormatting sqref="V145">
    <cfRule type="cellIs" dxfId="5" priority="1" operator="greaterThanOrEqual">
      <formula>1</formula>
    </cfRule>
    <cfRule type="cellIs" dxfId="4" priority="2" stopIfTrue="1" operator="lessThanOrEqual">
      <formula>-1</formula>
    </cfRule>
    <cfRule type="cellIs" dxfId="3" priority="3" stopIfTrue="1" operator="between">
      <formula>-1</formula>
      <formula>1</formula>
    </cfRule>
  </conditionalFormatting>
  <dataValidations count="4">
    <dataValidation type="list" allowBlank="1" showInputMessage="1" showErrorMessage="1" sqref="C13 C18 C23" xr:uid="{A90D740B-A1D8-8D4B-842B-233F44736DFA}">
      <formula1>#REF!</formula1>
    </dataValidation>
    <dataValidation type="decimal" operator="greaterThanOrEqual" allowBlank="1" showInputMessage="1" showErrorMessage="1" sqref="Q100:Q103 U24:U27 M24:M27 U14:U17 Q14:Q17 M14:M17 M19:M22 U19:U22 Q19:Q22 Q24:Q27 U43:U46 M43:M46 U33:U36 Q33:Q36 M33:M36 M38:M41 U38:U41 Q38:Q41 Q43:Q46 U62:U65 M62:M65 U52:U55 Q52:Q55 M52:M55 M57:M60 U57:U60 Q57:Q60 Q62:Q65 U81:U84 M81:M84 U71:U74 Q71:Q74 M71:M74 M76:M79 U76:U79 Q76:Q79 Q81:Q84 U100:U103 M100:M103 U90:U93 Q90:Q93 M90:M93 M95:M98 U95:U98 Q95:Q98 H13:H27" xr:uid="{C9BD933E-279C-4441-B42B-58771A7FBCCF}">
      <formula1>0</formula1>
    </dataValidation>
    <dataValidation type="whole" allowBlank="1" showInputMessage="1" showErrorMessage="1" sqref="I89 M135:M138 O135:O138 Q135:Q138 I70" xr:uid="{CDF8FB0B-479C-954C-84C9-2FC774FE1499}">
      <formula1>-100000</formula1>
      <formula2>100000</formula2>
    </dataValidation>
    <dataValidation type="whole" operator="greaterThanOrEqual" allowBlank="1" showInputMessage="1" showErrorMessage="1" sqref="J128:S131 J135:J138 L135:L138 N135:N138 P135:P138 R135:R138 J121:S124 I32 J114:S117" xr:uid="{8E9E089A-0CEA-F249-B31D-8D272667B3C7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48" max="16383" man="1"/>
    <brk id="93" max="16383" man="1"/>
  </row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5F807A6-3B26-404A-9746-C761979304BA}">
          <x14:formula1>
            <xm:f>Variabelen!$F$7:$F$42</xm:f>
          </x14:formula1>
          <xm:sqref>G14:G17 G19:G22 G24:G27</xm:sqref>
        </x14:dataValidation>
        <x14:dataValidation type="list" allowBlank="1" showInputMessage="1" showErrorMessage="1" xr:uid="{F0082DE1-F251-8A43-B8BA-6B4B941CB9D5}">
          <x14:formula1>
            <xm:f>Variabelen!$D$7:$D$42</xm:f>
          </x14:formula1>
          <xm:sqref>C14:C17 C19:C22 C24:C27</xm:sqref>
        </x14:dataValidation>
        <x14:dataValidation type="list" allowBlank="1" showInputMessage="1" showErrorMessage="1" xr:uid="{43004E37-27B7-6048-89D9-D6D186C2295E}">
          <x14:formula1>
            <xm:f>Variabelen!$B$38:$B$53</xm:f>
          </x14:formula1>
          <xm:sqref>B24:B27 B43:C46 B62:C65 B81:C84 B100:C103 I128:I131</xm:sqref>
        </x14:dataValidation>
        <x14:dataValidation type="list" allowBlank="1" showInputMessage="1" showErrorMessage="1" xr:uid="{87C7047C-8F95-6440-BFB5-5BA98CC0570E}">
          <x14:formula1>
            <xm:f>Variabelen!$B$20:$B$37</xm:f>
          </x14:formula1>
          <xm:sqref>B19:B22 B38:C41 B57:C60 B76:C79 B95:C98 I121:I124</xm:sqref>
        </x14:dataValidation>
        <x14:dataValidation type="list" allowBlank="1" showInputMessage="1" showErrorMessage="1" xr:uid="{F59B5D28-D7EB-564C-89DD-D3B99132E4DD}">
          <x14:formula1>
            <xm:f>Variabelen!$B$6:$B$19</xm:f>
          </x14:formula1>
          <xm:sqref>B14:B17 B33:C36 B52:C55 B71:C74 B90:C93 I114:I117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66"/>
  <sheetViews>
    <sheetView topLeftCell="A6" workbookViewId="0">
      <selection activeCell="D53" sqref="D53"/>
    </sheetView>
  </sheetViews>
  <sheetFormatPr baseColWidth="10" defaultColWidth="8.83203125" defaultRowHeight="13" x14ac:dyDescent="0.15"/>
  <cols>
    <col min="1" max="1" width="23.1640625" bestFit="1" customWidth="1"/>
    <col min="2" max="2" width="47.5" bestFit="1" customWidth="1"/>
    <col min="3" max="3" width="10.6640625" customWidth="1"/>
    <col min="4" max="4" width="35.6640625" customWidth="1"/>
    <col min="5" max="5" width="15" customWidth="1"/>
    <col min="6" max="7" width="15.1640625" customWidth="1"/>
    <col min="8" max="8" width="13.6640625" bestFit="1" customWidth="1"/>
  </cols>
  <sheetData>
    <row r="3" spans="1:10" x14ac:dyDescent="0.15">
      <c r="H3" s="215" t="s">
        <v>156</v>
      </c>
    </row>
    <row r="4" spans="1:10" x14ac:dyDescent="0.15">
      <c r="B4" s="183" t="s">
        <v>81</v>
      </c>
      <c r="D4" s="183" t="s">
        <v>81</v>
      </c>
      <c r="F4" s="183" t="s">
        <v>81</v>
      </c>
      <c r="H4" s="183" t="s">
        <v>81</v>
      </c>
    </row>
    <row r="5" spans="1:10" ht="14" x14ac:dyDescent="0.15">
      <c r="B5" s="164" t="s">
        <v>31</v>
      </c>
      <c r="D5" s="16" t="s">
        <v>131</v>
      </c>
      <c r="F5" s="85" t="s">
        <v>132</v>
      </c>
      <c r="H5" s="182" t="s">
        <v>65</v>
      </c>
    </row>
    <row r="6" spans="1:10" x14ac:dyDescent="0.15">
      <c r="A6" s="31" t="s">
        <v>55</v>
      </c>
      <c r="B6" s="163" t="s">
        <v>82</v>
      </c>
      <c r="D6" s="107"/>
      <c r="F6" s="106"/>
      <c r="H6" s="108"/>
    </row>
    <row r="7" spans="1:10" ht="15" x14ac:dyDescent="0.2">
      <c r="A7" s="31" t="s">
        <v>55</v>
      </c>
      <c r="B7" s="163" t="s">
        <v>83</v>
      </c>
      <c r="D7" s="82" t="s">
        <v>68</v>
      </c>
      <c r="F7" s="86" t="s">
        <v>133</v>
      </c>
      <c r="H7" s="87">
        <v>2268</v>
      </c>
      <c r="J7" s="187"/>
    </row>
    <row r="8" spans="1:10" x14ac:dyDescent="0.15">
      <c r="A8" s="31" t="s">
        <v>55</v>
      </c>
      <c r="B8" s="163" t="s">
        <v>84</v>
      </c>
      <c r="D8" s="82" t="s">
        <v>69</v>
      </c>
      <c r="F8" s="86" t="s">
        <v>134</v>
      </c>
      <c r="H8" s="87">
        <v>2489</v>
      </c>
    </row>
    <row r="9" spans="1:10" x14ac:dyDescent="0.15">
      <c r="A9" s="31" t="s">
        <v>55</v>
      </c>
      <c r="B9" s="163" t="s">
        <v>85</v>
      </c>
      <c r="D9" s="80" t="s">
        <v>70</v>
      </c>
      <c r="F9" s="86" t="s">
        <v>135</v>
      </c>
      <c r="H9" s="90">
        <v>2698</v>
      </c>
    </row>
    <row r="10" spans="1:10" x14ac:dyDescent="0.15">
      <c r="A10" s="31" t="s">
        <v>55</v>
      </c>
      <c r="B10" s="163" t="s">
        <v>86</v>
      </c>
      <c r="D10" s="82" t="s">
        <v>71</v>
      </c>
      <c r="F10" s="86" t="s">
        <v>136</v>
      </c>
      <c r="H10" s="90">
        <v>2840</v>
      </c>
    </row>
    <row r="11" spans="1:10" x14ac:dyDescent="0.15">
      <c r="A11" s="31" t="s">
        <v>55</v>
      </c>
      <c r="B11" s="163" t="s">
        <v>87</v>
      </c>
      <c r="D11" s="82" t="s">
        <v>72</v>
      </c>
      <c r="F11" s="86" t="s">
        <v>137</v>
      </c>
      <c r="H11" s="90">
        <v>2975</v>
      </c>
    </row>
    <row r="12" spans="1:10" x14ac:dyDescent="0.15">
      <c r="A12" s="31" t="s">
        <v>55</v>
      </c>
      <c r="B12" s="163" t="s">
        <v>88</v>
      </c>
      <c r="D12" s="82" t="s">
        <v>73</v>
      </c>
      <c r="F12" s="86" t="s">
        <v>138</v>
      </c>
      <c r="H12" s="90">
        <v>3115</v>
      </c>
    </row>
    <row r="13" spans="1:10" x14ac:dyDescent="0.15">
      <c r="A13" s="31" t="s">
        <v>55</v>
      </c>
      <c r="B13" s="163" t="s">
        <v>89</v>
      </c>
      <c r="D13" s="82" t="s">
        <v>74</v>
      </c>
      <c r="F13" s="86" t="s">
        <v>139</v>
      </c>
      <c r="H13" s="90">
        <v>3422</v>
      </c>
    </row>
    <row r="14" spans="1:10" x14ac:dyDescent="0.15">
      <c r="A14" s="31" t="s">
        <v>55</v>
      </c>
      <c r="B14" s="163" t="s">
        <v>90</v>
      </c>
      <c r="D14" s="82" t="s">
        <v>75</v>
      </c>
      <c r="F14" s="86" t="s">
        <v>140</v>
      </c>
      <c r="H14" s="90">
        <v>3863</v>
      </c>
    </row>
    <row r="15" spans="1:10" x14ac:dyDescent="0.15">
      <c r="A15" s="31" t="s">
        <v>55</v>
      </c>
      <c r="B15" s="163" t="s">
        <v>91</v>
      </c>
      <c r="D15" s="82" t="s">
        <v>76</v>
      </c>
      <c r="F15" s="86" t="s">
        <v>141</v>
      </c>
      <c r="H15" s="90">
        <v>4371</v>
      </c>
    </row>
    <row r="16" spans="1:10" x14ac:dyDescent="0.15">
      <c r="A16" s="31" t="s">
        <v>55</v>
      </c>
      <c r="B16" s="163" t="s">
        <v>92</v>
      </c>
      <c r="D16" s="82" t="s">
        <v>77</v>
      </c>
      <c r="F16" s="86" t="s">
        <v>142</v>
      </c>
      <c r="H16" s="90">
        <v>4802</v>
      </c>
    </row>
    <row r="17" spans="1:8" x14ac:dyDescent="0.15">
      <c r="A17" s="31" t="s">
        <v>55</v>
      </c>
      <c r="B17" s="163" t="s">
        <v>93</v>
      </c>
      <c r="D17" s="82" t="s">
        <v>78</v>
      </c>
      <c r="F17" s="86" t="s">
        <v>143</v>
      </c>
      <c r="H17" s="90">
        <v>5584</v>
      </c>
    </row>
    <row r="18" spans="1:8" x14ac:dyDescent="0.15">
      <c r="A18" s="31" t="s">
        <v>55</v>
      </c>
      <c r="B18" s="163" t="s">
        <v>94</v>
      </c>
      <c r="D18" s="82" t="s">
        <v>79</v>
      </c>
      <c r="F18" s="86" t="s">
        <v>144</v>
      </c>
      <c r="H18" s="90">
        <v>6338</v>
      </c>
    </row>
    <row r="19" spans="1:8" x14ac:dyDescent="0.15">
      <c r="A19" s="31" t="s">
        <v>55</v>
      </c>
      <c r="B19" s="163" t="s">
        <v>95</v>
      </c>
      <c r="D19" s="82" t="s">
        <v>80</v>
      </c>
      <c r="F19" s="86" t="s">
        <v>145</v>
      </c>
      <c r="H19" s="90">
        <v>6867</v>
      </c>
    </row>
    <row r="20" spans="1:8" x14ac:dyDescent="0.15">
      <c r="A20" s="32" t="s">
        <v>53</v>
      </c>
      <c r="B20" s="165" t="s">
        <v>96</v>
      </c>
      <c r="D20" s="82" t="s">
        <v>155</v>
      </c>
      <c r="F20" s="86" t="s">
        <v>146</v>
      </c>
      <c r="H20" s="90">
        <v>7536</v>
      </c>
    </row>
    <row r="21" spans="1:8" x14ac:dyDescent="0.15">
      <c r="A21" s="32" t="s">
        <v>53</v>
      </c>
      <c r="B21" s="165" t="s">
        <v>97</v>
      </c>
      <c r="D21" s="82" t="s">
        <v>130</v>
      </c>
      <c r="F21" s="86" t="s">
        <v>147</v>
      </c>
      <c r="H21" s="90">
        <v>8270</v>
      </c>
    </row>
    <row r="22" spans="1:8" x14ac:dyDescent="0.15">
      <c r="A22" s="32" t="s">
        <v>53</v>
      </c>
      <c r="B22" s="165" t="s">
        <v>98</v>
      </c>
      <c r="D22" s="82" t="s">
        <v>130</v>
      </c>
      <c r="F22" s="86" t="s">
        <v>148</v>
      </c>
      <c r="H22" s="90">
        <v>9169</v>
      </c>
    </row>
    <row r="23" spans="1:8" x14ac:dyDescent="0.15">
      <c r="A23" s="32" t="s">
        <v>53</v>
      </c>
      <c r="B23" s="165" t="s">
        <v>99</v>
      </c>
      <c r="D23" s="82" t="s">
        <v>130</v>
      </c>
      <c r="F23" s="86" t="s">
        <v>149</v>
      </c>
      <c r="H23" s="90">
        <v>10172</v>
      </c>
    </row>
    <row r="24" spans="1:8" x14ac:dyDescent="0.15">
      <c r="A24" s="32" t="s">
        <v>53</v>
      </c>
      <c r="B24" s="165" t="s">
        <v>100</v>
      </c>
      <c r="D24" s="82" t="s">
        <v>130</v>
      </c>
      <c r="F24" s="86" t="s">
        <v>150</v>
      </c>
      <c r="H24" s="90">
        <v>11274</v>
      </c>
    </row>
    <row r="25" spans="1:8" x14ac:dyDescent="0.15">
      <c r="A25" s="32" t="s">
        <v>53</v>
      </c>
      <c r="B25" s="165" t="s">
        <v>101</v>
      </c>
      <c r="D25" s="82" t="s">
        <v>130</v>
      </c>
      <c r="F25" s="86" t="s">
        <v>151</v>
      </c>
      <c r="G25" s="215" t="s">
        <v>157</v>
      </c>
      <c r="H25" s="90">
        <v>12377</v>
      </c>
    </row>
    <row r="26" spans="1:8" x14ac:dyDescent="0.15">
      <c r="A26" s="32" t="s">
        <v>53</v>
      </c>
      <c r="B26" s="165" t="s">
        <v>102</v>
      </c>
      <c r="D26" s="82" t="s">
        <v>130</v>
      </c>
      <c r="F26" s="86" t="s">
        <v>152</v>
      </c>
      <c r="G26" s="215" t="s">
        <v>158</v>
      </c>
      <c r="H26" s="90">
        <v>13412</v>
      </c>
    </row>
    <row r="27" spans="1:8" x14ac:dyDescent="0.15">
      <c r="A27" s="32" t="s">
        <v>53</v>
      </c>
      <c r="B27" s="165" t="s">
        <v>103</v>
      </c>
      <c r="D27" s="82" t="s">
        <v>130</v>
      </c>
      <c r="F27" s="86" t="s">
        <v>153</v>
      </c>
      <c r="G27" s="215" t="s">
        <v>159</v>
      </c>
      <c r="H27" s="90">
        <v>15656</v>
      </c>
    </row>
    <row r="28" spans="1:8" x14ac:dyDescent="0.15">
      <c r="A28" s="32" t="s">
        <v>53</v>
      </c>
      <c r="B28" s="165" t="s">
        <v>104</v>
      </c>
      <c r="D28" s="82" t="s">
        <v>130</v>
      </c>
      <c r="F28" s="86" t="s">
        <v>154</v>
      </c>
      <c r="H28" s="90">
        <f>SUM(H7:H27)</f>
        <v>139498</v>
      </c>
    </row>
    <row r="29" spans="1:8" x14ac:dyDescent="0.15">
      <c r="A29" s="32" t="s">
        <v>53</v>
      </c>
      <c r="B29" s="165" t="s">
        <v>105</v>
      </c>
      <c r="D29" s="82" t="s">
        <v>130</v>
      </c>
      <c r="F29" s="82" t="s">
        <v>130</v>
      </c>
      <c r="H29" s="90"/>
    </row>
    <row r="30" spans="1:8" x14ac:dyDescent="0.15">
      <c r="A30" s="32" t="s">
        <v>53</v>
      </c>
      <c r="B30" s="165" t="s">
        <v>106</v>
      </c>
      <c r="D30" s="82" t="s">
        <v>130</v>
      </c>
      <c r="F30" s="82" t="s">
        <v>130</v>
      </c>
      <c r="H30" s="90"/>
    </row>
    <row r="31" spans="1:8" x14ac:dyDescent="0.15">
      <c r="A31" s="32" t="s">
        <v>53</v>
      </c>
      <c r="B31" s="165" t="s">
        <v>107</v>
      </c>
      <c r="D31" s="82" t="s">
        <v>130</v>
      </c>
      <c r="F31" s="82" t="s">
        <v>130</v>
      </c>
      <c r="H31" s="90"/>
    </row>
    <row r="32" spans="1:8" x14ac:dyDescent="0.15">
      <c r="A32" s="32" t="s">
        <v>53</v>
      </c>
      <c r="B32" s="165" t="s">
        <v>108</v>
      </c>
      <c r="D32" s="82" t="s">
        <v>130</v>
      </c>
      <c r="F32" s="82" t="s">
        <v>130</v>
      </c>
      <c r="H32" s="90"/>
    </row>
    <row r="33" spans="1:10" x14ac:dyDescent="0.15">
      <c r="A33" s="32" t="s">
        <v>53</v>
      </c>
      <c r="B33" s="165" t="s">
        <v>109</v>
      </c>
      <c r="D33" s="82" t="s">
        <v>130</v>
      </c>
      <c r="F33" s="82" t="s">
        <v>130</v>
      </c>
      <c r="H33" s="90"/>
    </row>
    <row r="34" spans="1:10" x14ac:dyDescent="0.15">
      <c r="A34" s="32" t="s">
        <v>53</v>
      </c>
      <c r="B34" s="165" t="s">
        <v>110</v>
      </c>
      <c r="D34" s="82" t="s">
        <v>130</v>
      </c>
      <c r="F34" s="82" t="s">
        <v>130</v>
      </c>
      <c r="H34" s="90"/>
    </row>
    <row r="35" spans="1:10" x14ac:dyDescent="0.15">
      <c r="A35" s="32" t="s">
        <v>53</v>
      </c>
      <c r="B35" s="165" t="s">
        <v>111</v>
      </c>
      <c r="D35" s="82" t="s">
        <v>130</v>
      </c>
      <c r="F35" s="82" t="s">
        <v>130</v>
      </c>
      <c r="H35" s="90"/>
    </row>
    <row r="36" spans="1:10" x14ac:dyDescent="0.15">
      <c r="A36" s="32" t="s">
        <v>53</v>
      </c>
      <c r="B36" s="165" t="s">
        <v>112</v>
      </c>
      <c r="D36" s="82" t="s">
        <v>130</v>
      </c>
      <c r="F36" s="82" t="s">
        <v>130</v>
      </c>
      <c r="H36" s="90"/>
    </row>
    <row r="37" spans="1:10" x14ac:dyDescent="0.15">
      <c r="A37" s="32" t="s">
        <v>53</v>
      </c>
      <c r="B37" s="165" t="s">
        <v>113</v>
      </c>
      <c r="D37" s="82" t="s">
        <v>130</v>
      </c>
      <c r="F37" s="82" t="s">
        <v>130</v>
      </c>
      <c r="H37" s="90"/>
    </row>
    <row r="38" spans="1:10" x14ac:dyDescent="0.15">
      <c r="A38" s="33" t="s">
        <v>59</v>
      </c>
      <c r="B38" s="166" t="s">
        <v>114</v>
      </c>
      <c r="D38" s="82" t="s">
        <v>130</v>
      </c>
      <c r="F38" s="82" t="s">
        <v>130</v>
      </c>
      <c r="H38" s="90"/>
    </row>
    <row r="39" spans="1:10" x14ac:dyDescent="0.15">
      <c r="A39" s="33" t="s">
        <v>59</v>
      </c>
      <c r="B39" s="166" t="s">
        <v>115</v>
      </c>
      <c r="D39" s="82" t="s">
        <v>130</v>
      </c>
      <c r="F39" s="82" t="s">
        <v>130</v>
      </c>
      <c r="H39" s="90"/>
    </row>
    <row r="40" spans="1:10" x14ac:dyDescent="0.15">
      <c r="A40" s="33" t="s">
        <v>59</v>
      </c>
      <c r="B40" s="166" t="s">
        <v>116</v>
      </c>
      <c r="D40" s="82" t="s">
        <v>130</v>
      </c>
      <c r="F40" s="82" t="s">
        <v>130</v>
      </c>
      <c r="H40" s="90"/>
    </row>
    <row r="41" spans="1:10" x14ac:dyDescent="0.15">
      <c r="A41" s="33" t="s">
        <v>59</v>
      </c>
      <c r="B41" s="166" t="s">
        <v>117</v>
      </c>
      <c r="D41" s="82" t="s">
        <v>130</v>
      </c>
      <c r="F41" s="82" t="s">
        <v>130</v>
      </c>
      <c r="H41" s="90"/>
    </row>
    <row r="42" spans="1:10" x14ac:dyDescent="0.15">
      <c r="A42" s="33" t="s">
        <v>59</v>
      </c>
      <c r="B42" s="166" t="s">
        <v>118</v>
      </c>
      <c r="D42" s="82" t="s">
        <v>130</v>
      </c>
      <c r="F42" s="82" t="s">
        <v>130</v>
      </c>
      <c r="H42" s="90"/>
    </row>
    <row r="43" spans="1:10" x14ac:dyDescent="0.15">
      <c r="A43" s="33" t="s">
        <v>59</v>
      </c>
      <c r="B43" s="166" t="s">
        <v>119</v>
      </c>
    </row>
    <row r="44" spans="1:10" x14ac:dyDescent="0.15">
      <c r="A44" s="33" t="s">
        <v>59</v>
      </c>
      <c r="B44" s="166" t="s">
        <v>120</v>
      </c>
    </row>
    <row r="45" spans="1:10" x14ac:dyDescent="0.15">
      <c r="A45" s="33" t="s">
        <v>59</v>
      </c>
      <c r="B45" s="166" t="s">
        <v>121</v>
      </c>
    </row>
    <row r="46" spans="1:10" x14ac:dyDescent="0.15">
      <c r="A46" s="33" t="s">
        <v>59</v>
      </c>
      <c r="B46" s="166" t="s">
        <v>122</v>
      </c>
    </row>
    <row r="47" spans="1:10" x14ac:dyDescent="0.15">
      <c r="A47" s="33" t="s">
        <v>59</v>
      </c>
      <c r="B47" s="166" t="s">
        <v>123</v>
      </c>
    </row>
    <row r="48" spans="1:10" ht="15" x14ac:dyDescent="0.15">
      <c r="A48" s="33" t="s">
        <v>59</v>
      </c>
      <c r="B48" s="166" t="s">
        <v>124</v>
      </c>
      <c r="J48" s="188"/>
    </row>
    <row r="49" spans="1:4" x14ac:dyDescent="0.15">
      <c r="A49" s="33" t="s">
        <v>59</v>
      </c>
      <c r="B49" s="166" t="s">
        <v>125</v>
      </c>
    </row>
    <row r="50" spans="1:4" x14ac:dyDescent="0.15">
      <c r="A50" s="33" t="s">
        <v>59</v>
      </c>
      <c r="B50" s="166" t="s">
        <v>126</v>
      </c>
    </row>
    <row r="51" spans="1:4" x14ac:dyDescent="0.15">
      <c r="A51" s="33" t="s">
        <v>59</v>
      </c>
      <c r="B51" s="166" t="s">
        <v>127</v>
      </c>
    </row>
    <row r="52" spans="1:4" x14ac:dyDescent="0.15">
      <c r="A52" s="33" t="s">
        <v>59</v>
      </c>
      <c r="B52" s="166" t="s">
        <v>128</v>
      </c>
    </row>
    <row r="53" spans="1:4" x14ac:dyDescent="0.15">
      <c r="A53" s="33" t="s">
        <v>59</v>
      </c>
      <c r="B53" s="166" t="s">
        <v>129</v>
      </c>
    </row>
    <row r="54" spans="1:4" x14ac:dyDescent="0.15">
      <c r="D54" t="s">
        <v>68</v>
      </c>
    </row>
    <row r="55" spans="1:4" x14ac:dyDescent="0.15">
      <c r="D55" t="s">
        <v>69</v>
      </c>
    </row>
    <row r="56" spans="1:4" x14ac:dyDescent="0.15">
      <c r="D56" t="s">
        <v>70</v>
      </c>
    </row>
    <row r="57" spans="1:4" x14ac:dyDescent="0.15">
      <c r="D57" t="s">
        <v>71</v>
      </c>
    </row>
    <row r="58" spans="1:4" x14ac:dyDescent="0.15">
      <c r="D58" t="s">
        <v>72</v>
      </c>
    </row>
    <row r="59" spans="1:4" x14ac:dyDescent="0.15">
      <c r="D59" t="s">
        <v>73</v>
      </c>
    </row>
    <row r="60" spans="1:4" x14ac:dyDescent="0.15">
      <c r="D60" t="s">
        <v>74</v>
      </c>
    </row>
    <row r="61" spans="1:4" x14ac:dyDescent="0.15">
      <c r="D61" t="s">
        <v>75</v>
      </c>
    </row>
    <row r="62" spans="1:4" x14ac:dyDescent="0.15">
      <c r="D62" t="s">
        <v>76</v>
      </c>
    </row>
    <row r="63" spans="1:4" x14ac:dyDescent="0.15">
      <c r="D63" t="s">
        <v>77</v>
      </c>
    </row>
    <row r="64" spans="1:4" x14ac:dyDescent="0.15">
      <c r="D64" t="s">
        <v>78</v>
      </c>
    </row>
    <row r="65" spans="4:4" x14ac:dyDescent="0.15">
      <c r="D65" t="s">
        <v>79</v>
      </c>
    </row>
    <row r="66" spans="4:4" x14ac:dyDescent="0.15">
      <c r="D66" t="s">
        <v>80</v>
      </c>
    </row>
  </sheetData>
  <dataValidations count="2">
    <dataValidation type="decimal" operator="greaterThanOrEqual" allowBlank="1" showInputMessage="1" showErrorMessage="1" sqref="H6" xr:uid="{00000000-0002-0000-0100-000000000000}">
      <formula1>0</formula1>
    </dataValidation>
    <dataValidation type="list" allowBlank="1" showInputMessage="1" showErrorMessage="1" sqref="D6" xr:uid="{00000000-0002-0000-0100-000001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rgb="FF00B0F0"/>
    <pageSetUpPr fitToPage="1"/>
  </sheetPr>
  <dimension ref="A1:BV169"/>
  <sheetViews>
    <sheetView showGridLines="0" tabSelected="1" zoomScale="80" zoomScaleNormal="80" zoomScalePageLayoutView="80" workbookViewId="0">
      <selection activeCell="S4" sqref="S4"/>
    </sheetView>
  </sheetViews>
  <sheetFormatPr baseColWidth="10" defaultColWidth="9.1640625" defaultRowHeight="13" x14ac:dyDescent="0.15"/>
  <cols>
    <col min="1" max="1" width="6.1640625" style="30" customWidth="1"/>
    <col min="2" max="2" width="38.1640625" style="30" customWidth="1"/>
    <col min="3" max="3" width="16.83203125" style="30" customWidth="1"/>
    <col min="4" max="4" width="29.6640625" style="193" customWidth="1"/>
    <col min="5" max="6" width="12.5" style="193" customWidth="1"/>
    <col min="7" max="7" width="17.6640625" style="30" customWidth="1"/>
    <col min="8" max="8" width="14.5" style="220" customWidth="1"/>
    <col min="9" max="9" width="28.5" style="30" customWidth="1"/>
    <col min="10" max="10" width="11" style="30" bestFit="1" customWidth="1"/>
    <col min="11" max="11" width="7.83203125" style="30" bestFit="1" customWidth="1"/>
    <col min="12" max="12" width="11" style="30" bestFit="1" customWidth="1"/>
    <col min="13" max="13" width="7.83203125" style="30" bestFit="1" customWidth="1"/>
    <col min="14" max="14" width="11" style="30" bestFit="1" customWidth="1"/>
    <col min="15" max="15" width="7.83203125" style="30" bestFit="1" customWidth="1"/>
    <col min="16" max="16" width="11" style="30" bestFit="1" customWidth="1"/>
    <col min="17" max="17" width="7.83203125" style="30" bestFit="1" customWidth="1"/>
    <col min="18" max="18" width="11" style="30" bestFit="1" customWidth="1"/>
    <col min="19" max="19" width="7.83203125" style="30" bestFit="1" customWidth="1"/>
    <col min="20" max="20" width="16.33203125" style="30" customWidth="1"/>
    <col min="21" max="21" width="7.83203125" style="30" bestFit="1" customWidth="1"/>
    <col min="22" max="22" width="24.33203125" style="30" bestFit="1" customWidth="1"/>
    <col min="23" max="23" width="24.33203125" style="30" customWidth="1"/>
    <col min="24" max="24" width="20.83203125" style="30" customWidth="1"/>
    <col min="25" max="25" width="26.5" style="30" customWidth="1"/>
    <col min="26" max="26" width="19" style="30" customWidth="1"/>
    <col min="27" max="36" width="12.6640625" style="30" customWidth="1"/>
    <col min="37" max="37" width="21.5" style="30" customWidth="1"/>
    <col min="38" max="49" width="9.1640625" style="30"/>
    <col min="50" max="50" width="34.6640625" style="30" customWidth="1"/>
    <col min="51" max="51" width="35.83203125" style="30" bestFit="1" customWidth="1"/>
    <col min="52" max="52" width="3.83203125" style="30" bestFit="1" customWidth="1"/>
    <col min="53" max="53" width="8.1640625" style="30" bestFit="1" customWidth="1"/>
    <col min="54" max="54" width="7.83203125" style="30" bestFit="1" customWidth="1"/>
    <col min="55" max="55" width="9.1640625" style="30"/>
    <col min="56" max="56" width="8.1640625" style="30" bestFit="1" customWidth="1"/>
    <col min="57" max="57" width="7.83203125" style="30" bestFit="1" customWidth="1"/>
    <col min="58" max="58" width="8.1640625" style="30" bestFit="1" customWidth="1"/>
    <col min="59" max="59" width="7.83203125" style="30" bestFit="1" customWidth="1"/>
    <col min="60" max="60" width="8.1640625" style="30" bestFit="1" customWidth="1"/>
    <col min="61" max="61" width="7.83203125" style="30" bestFit="1" customWidth="1"/>
    <col min="62" max="62" width="8.1640625" style="30" bestFit="1" customWidth="1"/>
    <col min="63" max="63" width="7.83203125" style="30" bestFit="1" customWidth="1"/>
    <col min="64" max="64" width="8.1640625" style="30" bestFit="1" customWidth="1"/>
    <col min="65" max="65" width="7.83203125" style="30" bestFit="1" customWidth="1"/>
    <col min="66" max="66" width="24.5" style="30" bestFit="1" customWidth="1"/>
    <col min="67" max="16384" width="9.1640625" style="30"/>
  </cols>
  <sheetData>
    <row r="1" spans="1:15" s="21" customFormat="1" ht="33" customHeight="1" x14ac:dyDescent="0.15">
      <c r="A1" s="20" t="s">
        <v>60</v>
      </c>
      <c r="C1" s="22"/>
      <c r="D1" s="189"/>
      <c r="E1" s="189"/>
      <c r="F1" s="189"/>
      <c r="G1" s="22"/>
      <c r="H1" s="216"/>
      <c r="I1" s="22"/>
      <c r="J1" s="22"/>
      <c r="K1" s="22"/>
      <c r="L1" s="22"/>
      <c r="M1" s="22"/>
      <c r="N1" s="22"/>
      <c r="O1" s="22"/>
    </row>
    <row r="2" spans="1:15" s="21" customFormat="1" ht="33" customHeight="1" x14ac:dyDescent="0.15">
      <c r="A2" s="20"/>
      <c r="C2" s="22"/>
      <c r="D2" s="189"/>
      <c r="E2" s="189"/>
      <c r="F2" s="189"/>
      <c r="G2" s="22"/>
      <c r="H2" s="216"/>
      <c r="I2" s="22"/>
      <c r="J2" s="22"/>
      <c r="K2" s="22"/>
      <c r="L2" s="22"/>
      <c r="M2" s="22"/>
      <c r="N2" s="22"/>
      <c r="O2" s="22"/>
    </row>
    <row r="3" spans="1:15" s="21" customFormat="1" ht="33" customHeight="1" x14ac:dyDescent="0.15">
      <c r="A3" s="303" t="s">
        <v>162</v>
      </c>
      <c r="C3" s="22"/>
      <c r="D3" s="189"/>
      <c r="E3" s="303" t="s">
        <v>163</v>
      </c>
      <c r="F3" s="189"/>
      <c r="G3" s="22"/>
      <c r="H3" s="216"/>
      <c r="I3" s="22"/>
      <c r="J3" s="22"/>
      <c r="K3" s="22"/>
      <c r="L3" s="22"/>
      <c r="M3" s="22"/>
      <c r="N3" s="22"/>
      <c r="O3" s="22"/>
    </row>
    <row r="4" spans="1:15" s="21" customFormat="1" ht="33" customHeight="1" x14ac:dyDescent="0.15">
      <c r="A4" s="20"/>
      <c r="C4" s="22"/>
      <c r="D4" s="189"/>
      <c r="E4" s="189"/>
      <c r="F4" s="189"/>
      <c r="G4" s="22"/>
      <c r="H4" s="216"/>
      <c r="I4" s="22"/>
      <c r="J4" s="22"/>
      <c r="K4" s="22"/>
      <c r="L4" s="22"/>
      <c r="M4" s="22"/>
      <c r="N4" s="22"/>
      <c r="O4" s="22"/>
    </row>
    <row r="5" spans="1:15" s="21" customFormat="1" ht="33" customHeight="1" x14ac:dyDescent="0.2">
      <c r="A5" s="20"/>
      <c r="C5" s="22"/>
      <c r="D5" s="189"/>
      <c r="E5" s="189"/>
      <c r="F5" s="189"/>
      <c r="G5" s="22"/>
      <c r="H5" s="216"/>
      <c r="I5" s="304" t="s">
        <v>164</v>
      </c>
      <c r="J5" s="22"/>
      <c r="K5" s="22"/>
      <c r="L5" s="22"/>
      <c r="M5" s="22"/>
      <c r="N5" s="22"/>
      <c r="O5" s="22"/>
    </row>
    <row r="6" spans="1:15" s="21" customFormat="1" ht="89" customHeight="1" x14ac:dyDescent="0.15">
      <c r="A6" s="20"/>
      <c r="C6" s="22"/>
      <c r="D6" s="189"/>
      <c r="E6" s="189"/>
      <c r="F6" s="189"/>
      <c r="G6" s="22"/>
      <c r="H6" s="216"/>
      <c r="I6" s="305" t="s">
        <v>165</v>
      </c>
      <c r="J6" s="305"/>
      <c r="K6" s="305"/>
      <c r="L6" s="305"/>
      <c r="M6" s="305"/>
      <c r="N6" s="305"/>
      <c r="O6" s="22"/>
    </row>
    <row r="7" spans="1:15" s="21" customFormat="1" ht="33" customHeight="1" x14ac:dyDescent="0.15">
      <c r="A7" s="20"/>
      <c r="C7" s="22"/>
      <c r="D7" s="189"/>
      <c r="E7" s="189"/>
      <c r="F7" s="189"/>
      <c r="G7" s="22"/>
      <c r="H7" s="216"/>
      <c r="I7" s="22"/>
      <c r="J7" s="22"/>
      <c r="K7" s="22"/>
      <c r="L7" s="22"/>
      <c r="M7" s="22"/>
      <c r="N7" s="22"/>
      <c r="O7" s="22"/>
    </row>
    <row r="8" spans="1:15" s="21" customFormat="1" ht="33" customHeight="1" x14ac:dyDescent="0.15">
      <c r="A8" s="20"/>
      <c r="C8" s="22"/>
      <c r="D8" s="189"/>
      <c r="E8" s="189"/>
      <c r="F8" s="189"/>
      <c r="G8" s="22"/>
      <c r="H8" s="216"/>
      <c r="I8" s="22"/>
      <c r="J8" s="22"/>
      <c r="K8" s="22"/>
      <c r="L8" s="22"/>
      <c r="M8" s="22"/>
      <c r="N8" s="22"/>
      <c r="O8" s="22"/>
    </row>
    <row r="9" spans="1:15" s="21" customFormat="1" ht="33" customHeight="1" x14ac:dyDescent="0.15">
      <c r="A9" s="20"/>
      <c r="C9" s="22"/>
      <c r="D9" s="189"/>
      <c r="E9" s="189"/>
      <c r="F9" s="189"/>
      <c r="G9" s="22"/>
      <c r="H9" s="216"/>
      <c r="I9" s="22"/>
      <c r="J9" s="22"/>
      <c r="K9" s="22"/>
      <c r="L9" s="22"/>
      <c r="M9" s="22"/>
      <c r="N9" s="22"/>
      <c r="O9" s="22"/>
    </row>
    <row r="10" spans="1:15" s="21" customFormat="1" ht="33" customHeight="1" x14ac:dyDescent="0.15">
      <c r="A10" s="20"/>
      <c r="C10" s="22"/>
      <c r="D10" s="189"/>
      <c r="E10" s="189"/>
      <c r="F10" s="189"/>
      <c r="G10" s="22"/>
      <c r="H10" s="216"/>
      <c r="I10" s="22"/>
      <c r="J10" s="22"/>
      <c r="K10" s="22"/>
      <c r="L10" s="22"/>
      <c r="M10" s="22"/>
      <c r="N10" s="22"/>
      <c r="O10" s="22"/>
    </row>
    <row r="11" spans="1:15" s="21" customFormat="1" ht="33" customHeight="1" x14ac:dyDescent="0.15">
      <c r="A11" s="20"/>
      <c r="C11" s="22"/>
      <c r="D11" s="189"/>
      <c r="E11" s="189"/>
      <c r="F11" s="189"/>
      <c r="G11" s="22"/>
      <c r="H11" s="216"/>
      <c r="I11" s="22"/>
      <c r="J11" s="22"/>
      <c r="K11" s="22"/>
      <c r="L11" s="22"/>
      <c r="M11" s="22"/>
      <c r="N11" s="22"/>
      <c r="O11" s="22"/>
    </row>
    <row r="12" spans="1:15" s="21" customFormat="1" ht="33" customHeight="1" x14ac:dyDescent="0.15">
      <c r="A12" s="20"/>
      <c r="C12" s="22"/>
      <c r="D12" s="189"/>
      <c r="E12" s="189"/>
      <c r="F12" s="189"/>
      <c r="G12" s="22"/>
      <c r="H12" s="216"/>
      <c r="I12" s="22"/>
      <c r="J12" s="22"/>
      <c r="K12" s="22"/>
      <c r="L12" s="22"/>
      <c r="M12" s="22"/>
      <c r="N12" s="22"/>
      <c r="O12" s="22"/>
    </row>
    <row r="13" spans="1:15" s="21" customFormat="1" ht="33" customHeight="1" x14ac:dyDescent="0.15">
      <c r="A13" s="20"/>
      <c r="C13" s="22"/>
      <c r="D13" s="189"/>
      <c r="E13" s="189"/>
      <c r="F13" s="189"/>
      <c r="G13" s="22"/>
      <c r="H13" s="216"/>
      <c r="I13" s="22"/>
      <c r="J13" s="22"/>
      <c r="K13" s="22"/>
      <c r="L13" s="22"/>
      <c r="M13" s="22"/>
      <c r="N13" s="22"/>
      <c r="O13" s="22"/>
    </row>
    <row r="14" spans="1:15" s="21" customFormat="1" ht="33" customHeight="1" x14ac:dyDescent="0.15">
      <c r="A14" s="20"/>
      <c r="C14" s="22"/>
      <c r="D14" s="189"/>
      <c r="E14" s="189"/>
      <c r="F14" s="189"/>
      <c r="G14" s="22"/>
      <c r="H14" s="216"/>
      <c r="I14" s="22"/>
      <c r="J14" s="22"/>
      <c r="K14" s="22"/>
      <c r="L14" s="22"/>
      <c r="M14" s="22"/>
      <c r="N14" s="22"/>
      <c r="O14" s="22"/>
    </row>
    <row r="15" spans="1:15" s="21" customFormat="1" ht="33" customHeight="1" x14ac:dyDescent="0.15">
      <c r="A15" s="20"/>
      <c r="C15" s="22"/>
      <c r="D15" s="189"/>
      <c r="E15" s="189"/>
      <c r="F15" s="189"/>
      <c r="G15" s="22"/>
      <c r="H15" s="216"/>
      <c r="I15" s="22"/>
      <c r="J15" s="22"/>
      <c r="K15" s="22"/>
      <c r="L15" s="22"/>
      <c r="M15" s="22"/>
      <c r="N15" s="22"/>
      <c r="O15" s="22"/>
    </row>
    <row r="16" spans="1:15" s="21" customFormat="1" ht="33" customHeight="1" x14ac:dyDescent="0.15">
      <c r="A16" s="20"/>
      <c r="C16" s="22"/>
      <c r="D16" s="189"/>
      <c r="E16" s="189"/>
      <c r="F16" s="189"/>
      <c r="G16" s="22"/>
      <c r="H16" s="216"/>
      <c r="I16" s="22"/>
      <c r="J16" s="22"/>
      <c r="K16" s="22"/>
      <c r="L16" s="22"/>
      <c r="M16" s="22"/>
      <c r="N16" s="22"/>
      <c r="O16" s="22"/>
    </row>
    <row r="17" spans="1:22" s="21" customFormat="1" ht="33" customHeight="1" x14ac:dyDescent="0.15">
      <c r="A17" s="306"/>
      <c r="B17" s="307"/>
      <c r="C17" s="308"/>
      <c r="D17" s="309"/>
      <c r="E17" s="309"/>
      <c r="F17" s="309"/>
      <c r="G17" s="308"/>
      <c r="H17" s="310"/>
      <c r="I17" s="308"/>
      <c r="J17" s="308"/>
      <c r="K17" s="308"/>
      <c r="L17" s="308"/>
      <c r="M17" s="308"/>
      <c r="N17" s="308"/>
      <c r="O17" s="308"/>
      <c r="P17" s="307"/>
      <c r="Q17" s="307"/>
      <c r="R17" s="307"/>
      <c r="S17" s="307"/>
      <c r="T17" s="307"/>
      <c r="U17" s="307"/>
      <c r="V17" s="307"/>
    </row>
    <row r="18" spans="1:22" s="24" customFormat="1" ht="18.75" customHeight="1" x14ac:dyDescent="0.15">
      <c r="A18" s="23"/>
      <c r="C18" s="25"/>
      <c r="D18" s="190"/>
      <c r="E18" s="190"/>
      <c r="F18" s="190"/>
      <c r="G18" s="25"/>
      <c r="H18" s="217"/>
      <c r="I18" s="25"/>
      <c r="J18" s="25"/>
      <c r="K18" s="25"/>
      <c r="L18" s="25"/>
      <c r="M18" s="25"/>
      <c r="N18" s="25"/>
      <c r="O18" s="25"/>
      <c r="Q18" s="172"/>
    </row>
    <row r="19" spans="1:22" s="24" customFormat="1" ht="18" x14ac:dyDescent="0.15">
      <c r="A19" s="162" t="s">
        <v>61</v>
      </c>
      <c r="B19" s="162"/>
      <c r="C19" s="301"/>
      <c r="D19" s="302"/>
      <c r="E19" s="302"/>
      <c r="F19" s="302"/>
      <c r="G19" s="302"/>
      <c r="H19" s="302"/>
      <c r="I19" s="25"/>
      <c r="J19" s="26"/>
      <c r="K19" s="26"/>
      <c r="L19" s="26"/>
      <c r="M19" s="26"/>
      <c r="N19" s="26"/>
      <c r="O19" s="25"/>
    </row>
    <row r="20" spans="1:22" s="24" customFormat="1" ht="18" x14ac:dyDescent="0.15">
      <c r="A20" s="162" t="s">
        <v>62</v>
      </c>
      <c r="B20" s="162"/>
      <c r="C20" s="301"/>
      <c r="D20" s="302"/>
      <c r="E20" s="302"/>
      <c r="F20" s="302"/>
      <c r="G20" s="302"/>
      <c r="H20" s="302"/>
      <c r="I20" s="25"/>
      <c r="J20" s="25"/>
      <c r="K20" s="25"/>
      <c r="L20" s="25"/>
      <c r="M20" s="25"/>
      <c r="N20" s="25"/>
      <c r="O20" s="25"/>
    </row>
    <row r="21" spans="1:22" s="24" customFormat="1" ht="18" x14ac:dyDescent="0.15">
      <c r="A21" s="162" t="s">
        <v>33</v>
      </c>
      <c r="B21" s="162"/>
      <c r="C21" s="301"/>
      <c r="D21" s="302"/>
      <c r="E21" s="302"/>
      <c r="F21" s="302"/>
      <c r="G21" s="302"/>
      <c r="H21" s="302"/>
      <c r="I21" s="25"/>
      <c r="J21" s="25"/>
      <c r="K21" s="25"/>
      <c r="L21" s="25"/>
      <c r="M21" s="25"/>
      <c r="N21" s="25"/>
      <c r="O21" s="25"/>
    </row>
    <row r="22" spans="1:22" s="24" customFormat="1" ht="18" x14ac:dyDescent="0.15">
      <c r="A22" s="162" t="s">
        <v>22</v>
      </c>
      <c r="B22" s="162"/>
      <c r="C22" s="78"/>
      <c r="D22" s="191"/>
      <c r="E22" s="191"/>
      <c r="F22" s="191"/>
      <c r="G22" s="79"/>
      <c r="H22" s="218"/>
      <c r="I22" s="25"/>
      <c r="J22" s="25"/>
      <c r="K22" s="25"/>
      <c r="L22" s="25"/>
      <c r="M22" s="25"/>
      <c r="N22" s="25"/>
      <c r="O22" s="25"/>
    </row>
    <row r="23" spans="1:22" s="24" customFormat="1" ht="18" x14ac:dyDescent="0.15">
      <c r="A23" s="162" t="s">
        <v>23</v>
      </c>
      <c r="B23" s="162"/>
      <c r="C23" s="301"/>
      <c r="D23" s="302"/>
      <c r="E23" s="302"/>
      <c r="F23" s="302"/>
      <c r="G23" s="302"/>
      <c r="H23" s="302"/>
      <c r="I23" s="25"/>
      <c r="J23" s="25"/>
      <c r="K23" s="25"/>
      <c r="L23" s="25"/>
      <c r="M23" s="25"/>
      <c r="N23" s="25"/>
      <c r="O23" s="25"/>
    </row>
    <row r="24" spans="1:22" s="21" customFormat="1" x14ac:dyDescent="0.15">
      <c r="A24" s="27"/>
      <c r="B24" s="28"/>
      <c r="C24" s="28"/>
      <c r="D24" s="192"/>
      <c r="E24" s="192"/>
      <c r="F24" s="192"/>
      <c r="G24" s="28"/>
      <c r="H24" s="219"/>
    </row>
    <row r="25" spans="1:22" s="21" customFormat="1" ht="20" x14ac:dyDescent="0.15">
      <c r="A25" s="29" t="s">
        <v>24</v>
      </c>
      <c r="B25" s="28"/>
      <c r="C25" s="28"/>
      <c r="D25" s="192"/>
      <c r="E25" s="192"/>
      <c r="F25" s="192"/>
      <c r="G25" s="28"/>
      <c r="H25" s="219"/>
    </row>
    <row r="26" spans="1:22" ht="14" thickBot="1" x14ac:dyDescent="0.2"/>
    <row r="27" spans="1:22" s="2" customFormat="1" ht="23.25" customHeight="1" x14ac:dyDescent="0.15">
      <c r="A27" s="1" t="s">
        <v>3</v>
      </c>
      <c r="B27" s="7" t="s">
        <v>4</v>
      </c>
      <c r="C27" s="8"/>
      <c r="D27" s="194"/>
      <c r="E27" s="194"/>
      <c r="F27" s="194"/>
      <c r="G27" s="8"/>
      <c r="H27" s="221"/>
      <c r="I27" s="9"/>
      <c r="J27" s="147">
        <v>2022</v>
      </c>
      <c r="K27" s="147"/>
      <c r="L27" s="148">
        <f>J27+1</f>
        <v>2023</v>
      </c>
      <c r="M27" s="149"/>
      <c r="N27" s="148">
        <f>L27+1</f>
        <v>2024</v>
      </c>
      <c r="O27" s="149"/>
      <c r="P27" s="148">
        <f>N27+1</f>
        <v>2025</v>
      </c>
      <c r="Q27" s="149"/>
      <c r="R27" s="148">
        <f>P27+1</f>
        <v>2026</v>
      </c>
      <c r="S27" s="149"/>
      <c r="T27" s="148" t="s">
        <v>21</v>
      </c>
      <c r="U27" s="149"/>
      <c r="V27" s="45" t="s">
        <v>30</v>
      </c>
    </row>
    <row r="28" spans="1:22" s="1" customFormat="1" ht="21" customHeight="1" x14ac:dyDescent="0.15">
      <c r="B28" s="135" t="s">
        <v>31</v>
      </c>
      <c r="C28" s="16" t="s">
        <v>8</v>
      </c>
      <c r="D28" s="195" t="s">
        <v>63</v>
      </c>
      <c r="E28" s="195" t="s">
        <v>161</v>
      </c>
      <c r="F28" s="195" t="s">
        <v>160</v>
      </c>
      <c r="G28" s="85" t="s">
        <v>64</v>
      </c>
      <c r="H28" s="222" t="s">
        <v>65</v>
      </c>
      <c r="I28" s="17" t="s">
        <v>12</v>
      </c>
      <c r="J28" s="47" t="s">
        <v>1</v>
      </c>
      <c r="K28" s="48" t="s">
        <v>2</v>
      </c>
      <c r="L28" s="49" t="s">
        <v>1</v>
      </c>
      <c r="M28" s="49" t="s">
        <v>2</v>
      </c>
      <c r="N28" s="49" t="s">
        <v>1</v>
      </c>
      <c r="O28" s="49" t="s">
        <v>2</v>
      </c>
      <c r="P28" s="49" t="s">
        <v>1</v>
      </c>
      <c r="Q28" s="49" t="s">
        <v>2</v>
      </c>
      <c r="R28" s="49" t="s">
        <v>1</v>
      </c>
      <c r="S28" s="49" t="s">
        <v>2</v>
      </c>
      <c r="T28" s="49" t="s">
        <v>1</v>
      </c>
      <c r="U28" s="49" t="s">
        <v>2</v>
      </c>
      <c r="V28" s="50"/>
    </row>
    <row r="29" spans="1:22" s="2" customFormat="1" ht="15.5" customHeight="1" x14ac:dyDescent="0.15">
      <c r="B29" s="31" t="s">
        <v>55</v>
      </c>
      <c r="C29" s="107"/>
      <c r="D29" s="196"/>
      <c r="E29" s="196"/>
      <c r="F29" s="196"/>
      <c r="G29" s="106"/>
      <c r="H29" s="223"/>
      <c r="I29" s="106"/>
      <c r="J29" s="88"/>
      <c r="K29" s="167"/>
      <c r="L29" s="167"/>
      <c r="M29" s="167"/>
      <c r="N29" s="167"/>
      <c r="Q29" s="169"/>
      <c r="R29" s="5"/>
      <c r="S29" s="6"/>
      <c r="T29" s="19"/>
      <c r="U29" s="5"/>
      <c r="V29" s="18"/>
    </row>
    <row r="30" spans="1:22" s="2" customFormat="1" ht="15.5" customHeight="1" x14ac:dyDescent="0.15">
      <c r="B30" s="110" t="s">
        <v>82</v>
      </c>
      <c r="C30" s="82" t="s">
        <v>155</v>
      </c>
      <c r="D30" s="214">
        <v>1</v>
      </c>
      <c r="E30" s="272"/>
      <c r="F30" s="272"/>
      <c r="G30" s="86" t="s">
        <v>142</v>
      </c>
      <c r="H30" s="224">
        <f>IF(G30="",0,VLOOKUP(G30,Variabelen!F:H,3,FALSE))</f>
        <v>4802</v>
      </c>
      <c r="I30" s="93">
        <f>D30*12*H30*1.5</f>
        <v>86436</v>
      </c>
      <c r="J30" s="82"/>
      <c r="K30" s="81"/>
      <c r="L30" s="86"/>
      <c r="M30" s="87"/>
      <c r="N30" s="82"/>
      <c r="O30" s="81"/>
      <c r="P30" s="86"/>
      <c r="Q30" s="87"/>
      <c r="R30" s="82"/>
      <c r="S30" s="81"/>
      <c r="T30" s="86"/>
      <c r="U30" s="87"/>
      <c r="V30" s="18">
        <f>SUM(J30:U30)</f>
        <v>0</v>
      </c>
    </row>
    <row r="31" spans="1:22" s="2" customFormat="1" ht="15.5" customHeight="1" x14ac:dyDescent="0.15">
      <c r="B31" s="163" t="s">
        <v>83</v>
      </c>
      <c r="C31" s="82"/>
      <c r="D31" s="197"/>
      <c r="E31" s="273"/>
      <c r="F31" s="273"/>
      <c r="G31" s="86"/>
      <c r="H31" s="224">
        <f>IF(G31="",0,VLOOKUP(G31,Variabelen!F:H,3,FALSE))</f>
        <v>0</v>
      </c>
      <c r="I31" s="93">
        <f>D31*12*H31*1.5</f>
        <v>0</v>
      </c>
      <c r="J31" s="82"/>
      <c r="K31" s="81"/>
      <c r="L31" s="86"/>
      <c r="M31" s="87"/>
      <c r="N31" s="82"/>
      <c r="O31" s="81"/>
      <c r="P31" s="86"/>
      <c r="Q31" s="87"/>
      <c r="R31" s="82"/>
      <c r="S31" s="81"/>
      <c r="T31" s="86"/>
      <c r="U31" s="87"/>
      <c r="V31" s="18">
        <f>SUM(J31:U31)</f>
        <v>0</v>
      </c>
    </row>
    <row r="32" spans="1:22" s="2" customFormat="1" ht="15.5" customHeight="1" x14ac:dyDescent="0.15">
      <c r="B32" s="163" t="s">
        <v>84</v>
      </c>
      <c r="C32" s="80"/>
      <c r="D32" s="197"/>
      <c r="E32" s="273"/>
      <c r="F32" s="273"/>
      <c r="G32" s="86"/>
      <c r="H32" s="224">
        <f>IF(G32="",0,VLOOKUP(G32,Variabelen!F:H,3,FALSE))</f>
        <v>0</v>
      </c>
      <c r="I32" s="93">
        <f>D32*12*H32*1.5</f>
        <v>0</v>
      </c>
      <c r="J32" s="82"/>
      <c r="K32" s="81"/>
      <c r="L32" s="86"/>
      <c r="M32" s="87"/>
      <c r="N32" s="82"/>
      <c r="O32" s="81"/>
      <c r="P32" s="86"/>
      <c r="Q32" s="87"/>
      <c r="R32" s="82"/>
      <c r="S32" s="81"/>
      <c r="T32" s="86"/>
      <c r="U32" s="87"/>
      <c r="V32" s="18">
        <f>SUM(J32:U32)</f>
        <v>0</v>
      </c>
    </row>
    <row r="33" spans="1:22" s="2" customFormat="1" ht="15.5" customHeight="1" x14ac:dyDescent="0.15">
      <c r="B33" s="163" t="s">
        <v>85</v>
      </c>
      <c r="C33" s="82"/>
      <c r="D33" s="197"/>
      <c r="E33" s="273"/>
      <c r="F33" s="273"/>
      <c r="G33" s="86"/>
      <c r="H33" s="224">
        <f>IF(G33="",0,VLOOKUP(G33,Variabelen!F:H,3,FALSE))</f>
        <v>0</v>
      </c>
      <c r="I33" s="93">
        <f>D33*12*H33*1.5</f>
        <v>0</v>
      </c>
      <c r="J33" s="82"/>
      <c r="K33" s="81"/>
      <c r="L33" s="86"/>
      <c r="M33" s="87"/>
      <c r="N33" s="82"/>
      <c r="O33" s="81"/>
      <c r="P33" s="86"/>
      <c r="Q33" s="87"/>
      <c r="R33" s="82"/>
      <c r="S33" s="81"/>
      <c r="T33" s="86"/>
      <c r="U33" s="87"/>
      <c r="V33" s="18">
        <f>SUM(J33:U33)</f>
        <v>0</v>
      </c>
    </row>
    <row r="34" spans="1:22" s="2" customFormat="1" ht="15.5" customHeight="1" x14ac:dyDescent="0.15">
      <c r="B34" s="32" t="s">
        <v>53</v>
      </c>
      <c r="C34" s="109"/>
      <c r="D34" s="198"/>
      <c r="E34" s="274"/>
      <c r="F34" s="274"/>
      <c r="G34" s="106"/>
      <c r="H34" s="225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8"/>
    </row>
    <row r="35" spans="1:22" s="2" customFormat="1" ht="15.5" customHeight="1" x14ac:dyDescent="0.15">
      <c r="B35" s="111" t="s">
        <v>96</v>
      </c>
      <c r="C35" s="82"/>
      <c r="D35" s="197"/>
      <c r="E35" s="273"/>
      <c r="F35" s="273"/>
      <c r="G35" s="86"/>
      <c r="H35" s="224">
        <f>IF(G35="",0,VLOOKUP(G35,Variabelen!F:H,3,FALSE))</f>
        <v>0</v>
      </c>
      <c r="I35" s="93">
        <f>D35*12*H35*1.5</f>
        <v>0</v>
      </c>
      <c r="J35" s="82"/>
      <c r="K35" s="81"/>
      <c r="L35" s="86"/>
      <c r="M35" s="87"/>
      <c r="N35" s="82"/>
      <c r="O35" s="81"/>
      <c r="P35" s="86"/>
      <c r="Q35" s="87"/>
      <c r="R35" s="82"/>
      <c r="S35" s="81"/>
      <c r="T35" s="86"/>
      <c r="U35" s="87"/>
      <c r="V35" s="18">
        <f>SUM(J35:U35)</f>
        <v>0</v>
      </c>
    </row>
    <row r="36" spans="1:22" s="2" customFormat="1" ht="15.5" customHeight="1" x14ac:dyDescent="0.15">
      <c r="B36" s="165" t="s">
        <v>97</v>
      </c>
      <c r="C36" s="82"/>
      <c r="D36" s="197"/>
      <c r="E36" s="273"/>
      <c r="F36" s="273"/>
      <c r="G36" s="86"/>
      <c r="H36" s="224">
        <f>IF(G36="",0,VLOOKUP(G36,Variabelen!F:H,3,FALSE))</f>
        <v>0</v>
      </c>
      <c r="I36" s="93">
        <f>D36*12*H36*1.5</f>
        <v>0</v>
      </c>
      <c r="J36" s="82"/>
      <c r="K36" s="81"/>
      <c r="L36" s="86"/>
      <c r="M36" s="87"/>
      <c r="N36" s="82"/>
      <c r="O36" s="81"/>
      <c r="P36" s="86"/>
      <c r="Q36" s="87"/>
      <c r="R36" s="82"/>
      <c r="S36" s="81"/>
      <c r="T36" s="86"/>
      <c r="U36" s="87"/>
      <c r="V36" s="18">
        <f>SUM(J36:U36)</f>
        <v>0</v>
      </c>
    </row>
    <row r="37" spans="1:22" s="2" customFormat="1" ht="15.5" customHeight="1" x14ac:dyDescent="0.15">
      <c r="B37" s="165" t="s">
        <v>98</v>
      </c>
      <c r="C37" s="80"/>
      <c r="D37" s="197"/>
      <c r="E37" s="273"/>
      <c r="F37" s="273"/>
      <c r="G37" s="86"/>
      <c r="H37" s="224">
        <f>IF(G37="",0,VLOOKUP(G37,Variabelen!F:H,3,FALSE))</f>
        <v>0</v>
      </c>
      <c r="I37" s="93">
        <f>D37*12*H37*1.5</f>
        <v>0</v>
      </c>
      <c r="J37" s="82"/>
      <c r="K37" s="81"/>
      <c r="L37" s="86"/>
      <c r="M37" s="87"/>
      <c r="N37" s="82"/>
      <c r="O37" s="81"/>
      <c r="P37" s="86"/>
      <c r="Q37" s="87"/>
      <c r="R37" s="82"/>
      <c r="S37" s="81"/>
      <c r="T37" s="86"/>
      <c r="U37" s="87"/>
      <c r="V37" s="18">
        <f>SUM(J37:U37)</f>
        <v>0</v>
      </c>
    </row>
    <row r="38" spans="1:22" s="2" customFormat="1" ht="15.5" customHeight="1" x14ac:dyDescent="0.15">
      <c r="B38" s="165" t="s">
        <v>99</v>
      </c>
      <c r="C38" s="82"/>
      <c r="D38" s="197"/>
      <c r="E38" s="273"/>
      <c r="F38" s="273"/>
      <c r="G38" s="86"/>
      <c r="H38" s="224">
        <f>IF(G38="",0,VLOOKUP(G38,Variabelen!F:H,3,FALSE))</f>
        <v>0</v>
      </c>
      <c r="I38" s="93">
        <f>D38*12*H38*1.5</f>
        <v>0</v>
      </c>
      <c r="J38" s="82"/>
      <c r="K38" s="81"/>
      <c r="L38" s="86"/>
      <c r="M38" s="87"/>
      <c r="N38" s="82"/>
      <c r="O38" s="81"/>
      <c r="P38" s="86"/>
      <c r="Q38" s="87"/>
      <c r="R38" s="82"/>
      <c r="S38" s="81"/>
      <c r="T38" s="86"/>
      <c r="U38" s="87"/>
      <c r="V38" s="18">
        <f>SUM(J38:U38)</f>
        <v>0</v>
      </c>
    </row>
    <row r="39" spans="1:22" s="2" customFormat="1" ht="15.5" customHeight="1" x14ac:dyDescent="0.15">
      <c r="B39" s="33" t="s">
        <v>59</v>
      </c>
      <c r="C39" s="109"/>
      <c r="D39" s="198"/>
      <c r="E39" s="274"/>
      <c r="F39" s="274"/>
      <c r="G39" s="106"/>
      <c r="H39" s="225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8"/>
    </row>
    <row r="40" spans="1:22" s="2" customFormat="1" ht="15.5" customHeight="1" x14ac:dyDescent="0.15">
      <c r="B40" s="112" t="s">
        <v>114</v>
      </c>
      <c r="C40" s="82"/>
      <c r="D40" s="197"/>
      <c r="E40" s="273"/>
      <c r="F40" s="273"/>
      <c r="G40" s="86"/>
      <c r="H40" s="224">
        <f>IF(G40="",0,VLOOKUP(G40,Variabelen!F:H,3,FALSE))</f>
        <v>0</v>
      </c>
      <c r="I40" s="93">
        <f>D40*12*H40*1.5</f>
        <v>0</v>
      </c>
      <c r="J40" s="82"/>
      <c r="K40" s="81"/>
      <c r="L40" s="86"/>
      <c r="M40" s="87"/>
      <c r="N40" s="82"/>
      <c r="O40" s="81"/>
      <c r="P40" s="86"/>
      <c r="Q40" s="87"/>
      <c r="R40" s="82"/>
      <c r="S40" s="81"/>
      <c r="T40" s="86"/>
      <c r="U40" s="87"/>
      <c r="V40" s="18">
        <f>SUM(J40:U40)</f>
        <v>0</v>
      </c>
    </row>
    <row r="41" spans="1:22" s="2" customFormat="1" ht="15.5" customHeight="1" x14ac:dyDescent="0.15">
      <c r="B41" s="166" t="s">
        <v>115</v>
      </c>
      <c r="C41" s="82"/>
      <c r="D41" s="197"/>
      <c r="E41" s="273"/>
      <c r="F41" s="273"/>
      <c r="G41" s="86"/>
      <c r="H41" s="224">
        <f>IF(G41="",0,VLOOKUP(G41,Variabelen!F:H,3,FALSE))</f>
        <v>0</v>
      </c>
      <c r="I41" s="93">
        <f>D41*12*H41*1.5</f>
        <v>0</v>
      </c>
      <c r="J41" s="82"/>
      <c r="K41" s="81"/>
      <c r="L41" s="86"/>
      <c r="M41" s="87"/>
      <c r="N41" s="82"/>
      <c r="O41" s="81"/>
      <c r="P41" s="86"/>
      <c r="Q41" s="87"/>
      <c r="R41" s="82"/>
      <c r="S41" s="81"/>
      <c r="T41" s="86"/>
      <c r="U41" s="87"/>
      <c r="V41" s="18">
        <f>SUM(J41:U41)</f>
        <v>0</v>
      </c>
    </row>
    <row r="42" spans="1:22" s="2" customFormat="1" ht="15.5" customHeight="1" x14ac:dyDescent="0.15">
      <c r="B42" s="166" t="s">
        <v>116</v>
      </c>
      <c r="C42" s="80"/>
      <c r="D42" s="197"/>
      <c r="E42" s="273"/>
      <c r="F42" s="273"/>
      <c r="G42" s="86"/>
      <c r="H42" s="224">
        <f>IF(G42="",0,VLOOKUP(G42,Variabelen!F:H,3,FALSE))</f>
        <v>0</v>
      </c>
      <c r="I42" s="93">
        <f>D42*12*H42*1.5</f>
        <v>0</v>
      </c>
      <c r="J42" s="82"/>
      <c r="K42" s="81"/>
      <c r="L42" s="86"/>
      <c r="M42" s="87"/>
      <c r="N42" s="82"/>
      <c r="O42" s="81"/>
      <c r="P42" s="86"/>
      <c r="Q42" s="87"/>
      <c r="R42" s="82"/>
      <c r="S42" s="81"/>
      <c r="T42" s="86"/>
      <c r="U42" s="87"/>
      <c r="V42" s="18">
        <f>SUM(J42:U42)</f>
        <v>0</v>
      </c>
    </row>
    <row r="43" spans="1:22" s="2" customFormat="1" ht="15.5" customHeight="1" x14ac:dyDescent="0.15">
      <c r="B43" s="166" t="s">
        <v>117</v>
      </c>
      <c r="C43" s="82"/>
      <c r="D43" s="197"/>
      <c r="E43" s="273"/>
      <c r="F43" s="273"/>
      <c r="G43" s="86"/>
      <c r="H43" s="224">
        <f>IF(G43="",0,VLOOKUP(G43,Variabelen!F:H,3,FALSE))</f>
        <v>0</v>
      </c>
      <c r="I43" s="93">
        <f>D43*12*H43*1.5</f>
        <v>0</v>
      </c>
      <c r="J43" s="82"/>
      <c r="K43" s="81"/>
      <c r="L43" s="86"/>
      <c r="M43" s="87"/>
      <c r="N43" s="82"/>
      <c r="O43" s="81"/>
      <c r="P43" s="86"/>
      <c r="Q43" s="87"/>
      <c r="R43" s="82"/>
      <c r="S43" s="81"/>
      <c r="T43" s="86"/>
      <c r="U43" s="87"/>
      <c r="V43" s="18">
        <f>SUM(J43:U43)</f>
        <v>0</v>
      </c>
    </row>
    <row r="44" spans="1:22" s="1" customFormat="1" ht="15.5" customHeight="1" thickBot="1" x14ac:dyDescent="0.2">
      <c r="B44" s="83"/>
      <c r="C44" s="84"/>
      <c r="D44" s="199"/>
      <c r="E44" s="199"/>
      <c r="F44" s="199"/>
      <c r="G44" s="91"/>
      <c r="H44" s="226" t="s">
        <v>21</v>
      </c>
      <c r="I44" s="94">
        <f>SUM(I29:I43)</f>
        <v>86436</v>
      </c>
      <c r="J44" s="92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70" t="s">
        <v>49</v>
      </c>
      <c r="V44" s="95">
        <f>SUM(V29:V43)</f>
        <v>0</v>
      </c>
    </row>
    <row r="45" spans="1:22" s="1" customFormat="1" ht="15.5" customHeight="1" thickBot="1" x14ac:dyDescent="0.2">
      <c r="D45" s="200"/>
      <c r="E45" s="200"/>
      <c r="F45" s="200"/>
      <c r="G45" s="3"/>
      <c r="H45" s="227"/>
      <c r="I45" s="3"/>
      <c r="J45" s="3"/>
      <c r="K45" s="117"/>
      <c r="L45" s="117"/>
      <c r="M45" s="117"/>
      <c r="N45" s="117"/>
      <c r="O45" s="117"/>
      <c r="P45" s="117"/>
      <c r="Q45" s="117"/>
      <c r="R45" s="117"/>
      <c r="S45" s="117"/>
      <c r="T45" s="3"/>
      <c r="U45" s="3"/>
      <c r="V45" s="3"/>
    </row>
    <row r="46" spans="1:22" s="2" customFormat="1" ht="23.25" customHeight="1" x14ac:dyDescent="0.15">
      <c r="A46" s="1" t="s">
        <v>9</v>
      </c>
      <c r="B46" s="7" t="s">
        <v>10</v>
      </c>
      <c r="C46" s="8"/>
      <c r="D46" s="194"/>
      <c r="E46" s="194"/>
      <c r="F46" s="194"/>
      <c r="G46" s="11"/>
      <c r="H46" s="221"/>
      <c r="I46" s="9"/>
      <c r="J46" s="147">
        <f>J27</f>
        <v>2022</v>
      </c>
      <c r="K46" s="147"/>
      <c r="L46" s="147">
        <f>L27</f>
        <v>2023</v>
      </c>
      <c r="M46" s="149"/>
      <c r="N46" s="147">
        <f>N27</f>
        <v>2024</v>
      </c>
      <c r="O46" s="149"/>
      <c r="P46" s="147">
        <f>P27</f>
        <v>2025</v>
      </c>
      <c r="Q46" s="149"/>
      <c r="R46" s="147">
        <f>R27</f>
        <v>2026</v>
      </c>
      <c r="S46" s="149"/>
      <c r="T46" s="147" t="str">
        <f>T27</f>
        <v>Totaal</v>
      </c>
      <c r="U46" s="149"/>
      <c r="V46" s="45" t="s">
        <v>30</v>
      </c>
    </row>
    <row r="47" spans="1:22" s="1" customFormat="1" ht="21" customHeight="1" x14ac:dyDescent="0.15">
      <c r="B47" s="286" t="s">
        <v>31</v>
      </c>
      <c r="C47" s="287"/>
      <c r="D47" s="295" t="s">
        <v>50</v>
      </c>
      <c r="E47" s="296"/>
      <c r="F47" s="296"/>
      <c r="G47" s="297"/>
      <c r="H47" s="228"/>
      <c r="I47" s="17" t="s">
        <v>12</v>
      </c>
      <c r="J47" s="47" t="s">
        <v>1</v>
      </c>
      <c r="K47" s="48" t="s">
        <v>2</v>
      </c>
      <c r="L47" s="49" t="s">
        <v>1</v>
      </c>
      <c r="M47" s="49" t="s">
        <v>2</v>
      </c>
      <c r="N47" s="49" t="s">
        <v>1</v>
      </c>
      <c r="O47" s="49" t="s">
        <v>2</v>
      </c>
      <c r="P47" s="49" t="s">
        <v>1</v>
      </c>
      <c r="Q47" s="49" t="s">
        <v>2</v>
      </c>
      <c r="R47" s="49" t="s">
        <v>1</v>
      </c>
      <c r="S47" s="49" t="s">
        <v>2</v>
      </c>
      <c r="T47" s="49" t="s">
        <v>1</v>
      </c>
      <c r="U47" s="49" t="s">
        <v>2</v>
      </c>
      <c r="V47" s="50"/>
    </row>
    <row r="48" spans="1:22" s="2" customFormat="1" ht="15.5" customHeight="1" x14ac:dyDescent="0.15">
      <c r="A48" s="1"/>
      <c r="B48" s="288" t="s">
        <v>55</v>
      </c>
      <c r="C48" s="289"/>
      <c r="D48" s="298"/>
      <c r="E48" s="299"/>
      <c r="F48" s="299"/>
      <c r="G48" s="300"/>
      <c r="H48" s="229"/>
      <c r="I48" s="105"/>
      <c r="J48" s="10"/>
      <c r="K48" s="14"/>
      <c r="L48" s="14"/>
      <c r="M48" s="14"/>
      <c r="N48" s="14"/>
      <c r="O48" s="14"/>
      <c r="P48" s="14"/>
      <c r="Q48" s="14"/>
      <c r="R48" s="14"/>
      <c r="S48" s="14"/>
      <c r="T48" s="5"/>
      <c r="U48" s="5"/>
      <c r="V48" s="4"/>
    </row>
    <row r="49" spans="1:37" s="2" customFormat="1" ht="15.5" customHeight="1" x14ac:dyDescent="0.15">
      <c r="A49" s="1"/>
      <c r="B49" s="282" t="s">
        <v>82</v>
      </c>
      <c r="C49" s="283"/>
      <c r="D49" s="290"/>
      <c r="E49" s="291"/>
      <c r="F49" s="291"/>
      <c r="G49" s="292"/>
      <c r="H49" s="229"/>
      <c r="I49" s="93"/>
      <c r="J49" s="82"/>
      <c r="K49" s="81"/>
      <c r="L49" s="86"/>
      <c r="M49" s="87"/>
      <c r="N49" s="82"/>
      <c r="O49" s="81"/>
      <c r="P49" s="86"/>
      <c r="Q49" s="87"/>
      <c r="R49" s="82"/>
      <c r="S49" s="81"/>
      <c r="T49" s="86"/>
      <c r="U49" s="87"/>
      <c r="V49" s="18">
        <f>SUM(J49:U49)</f>
        <v>0</v>
      </c>
    </row>
    <row r="50" spans="1:37" s="2" customFormat="1" ht="15.5" customHeight="1" x14ac:dyDescent="0.15">
      <c r="A50" s="1"/>
      <c r="B50" s="282" t="s">
        <v>83</v>
      </c>
      <c r="C50" s="283"/>
      <c r="D50" s="290"/>
      <c r="E50" s="291"/>
      <c r="F50" s="291"/>
      <c r="G50" s="292"/>
      <c r="H50" s="229"/>
      <c r="I50" s="93"/>
      <c r="J50" s="82"/>
      <c r="K50" s="81"/>
      <c r="L50" s="86"/>
      <c r="M50" s="87"/>
      <c r="N50" s="82"/>
      <c r="O50" s="81"/>
      <c r="P50" s="86"/>
      <c r="Q50" s="87"/>
      <c r="R50" s="82"/>
      <c r="S50" s="81"/>
      <c r="T50" s="86"/>
      <c r="U50" s="87"/>
      <c r="V50" s="18">
        <f>SUM(J50:U50)</f>
        <v>0</v>
      </c>
    </row>
    <row r="51" spans="1:37" s="2" customFormat="1" ht="15.5" customHeight="1" x14ac:dyDescent="0.15">
      <c r="A51" s="1"/>
      <c r="B51" s="282" t="s">
        <v>84</v>
      </c>
      <c r="C51" s="283"/>
      <c r="D51" s="290"/>
      <c r="E51" s="291"/>
      <c r="F51" s="291"/>
      <c r="G51" s="292"/>
      <c r="H51" s="229"/>
      <c r="I51" s="93"/>
      <c r="J51" s="82"/>
      <c r="K51" s="81"/>
      <c r="L51" s="86"/>
      <c r="M51" s="87"/>
      <c r="N51" s="82"/>
      <c r="O51" s="81"/>
      <c r="P51" s="86"/>
      <c r="Q51" s="87"/>
      <c r="R51" s="82"/>
      <c r="S51" s="81"/>
      <c r="T51" s="86"/>
      <c r="U51" s="87"/>
      <c r="V51" s="18">
        <f>SUM(J51:U51)</f>
        <v>0</v>
      </c>
    </row>
    <row r="52" spans="1:37" s="2" customFormat="1" ht="15.5" customHeight="1" x14ac:dyDescent="0.15">
      <c r="A52" s="1"/>
      <c r="B52" s="282" t="s">
        <v>85</v>
      </c>
      <c r="C52" s="283"/>
      <c r="D52" s="290"/>
      <c r="E52" s="291"/>
      <c r="F52" s="291"/>
      <c r="G52" s="292"/>
      <c r="H52" s="229"/>
      <c r="I52" s="93"/>
      <c r="J52" s="82"/>
      <c r="K52" s="81"/>
      <c r="L52" s="86"/>
      <c r="M52" s="87"/>
      <c r="N52" s="82"/>
      <c r="O52" s="81"/>
      <c r="P52" s="86"/>
      <c r="Q52" s="87"/>
      <c r="R52" s="82"/>
      <c r="S52" s="81"/>
      <c r="T52" s="86"/>
      <c r="U52" s="87"/>
      <c r="V52" s="18">
        <f>SUM(J52:U52)</f>
        <v>0</v>
      </c>
    </row>
    <row r="53" spans="1:37" s="2" customFormat="1" ht="15.5" customHeight="1" x14ac:dyDescent="0.15">
      <c r="A53" s="1"/>
      <c r="B53" s="284" t="s">
        <v>53</v>
      </c>
      <c r="C53" s="285"/>
      <c r="D53" s="298"/>
      <c r="E53" s="299"/>
      <c r="F53" s="299"/>
      <c r="G53" s="300"/>
      <c r="H53" s="229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8"/>
    </row>
    <row r="54" spans="1:37" s="2" customFormat="1" ht="15.5" customHeight="1" x14ac:dyDescent="0.15">
      <c r="A54" s="1"/>
      <c r="B54" s="278" t="s">
        <v>96</v>
      </c>
      <c r="C54" s="279"/>
      <c r="D54" s="290"/>
      <c r="E54" s="291"/>
      <c r="F54" s="291"/>
      <c r="G54" s="292"/>
      <c r="H54" s="229"/>
      <c r="I54" s="93"/>
      <c r="J54" s="82"/>
      <c r="K54" s="81"/>
      <c r="L54" s="86"/>
      <c r="M54" s="87"/>
      <c r="N54" s="82"/>
      <c r="O54" s="81"/>
      <c r="P54" s="86"/>
      <c r="Q54" s="87"/>
      <c r="R54" s="82"/>
      <c r="S54" s="81"/>
      <c r="T54" s="86"/>
      <c r="U54" s="87"/>
      <c r="V54" s="18">
        <f>SUM(J54:U54)</f>
        <v>0</v>
      </c>
    </row>
    <row r="55" spans="1:37" s="2" customFormat="1" ht="15.5" customHeight="1" x14ac:dyDescent="0.15">
      <c r="A55" s="1"/>
      <c r="B55" s="278" t="s">
        <v>97</v>
      </c>
      <c r="C55" s="279"/>
      <c r="D55" s="290"/>
      <c r="E55" s="291"/>
      <c r="F55" s="291"/>
      <c r="G55" s="292"/>
      <c r="H55" s="229"/>
      <c r="I55" s="93"/>
      <c r="J55" s="82"/>
      <c r="K55" s="81"/>
      <c r="L55" s="86"/>
      <c r="M55" s="87"/>
      <c r="N55" s="82"/>
      <c r="O55" s="81"/>
      <c r="P55" s="86"/>
      <c r="Q55" s="87"/>
      <c r="R55" s="82"/>
      <c r="S55" s="81"/>
      <c r="T55" s="86"/>
      <c r="U55" s="87"/>
      <c r="V55" s="18">
        <f>SUM(J55:U55)</f>
        <v>0</v>
      </c>
    </row>
    <row r="56" spans="1:37" s="2" customFormat="1" ht="15.5" customHeight="1" x14ac:dyDescent="0.15">
      <c r="A56" s="1"/>
      <c r="B56" s="278" t="s">
        <v>98</v>
      </c>
      <c r="C56" s="279"/>
      <c r="D56" s="290"/>
      <c r="E56" s="291"/>
      <c r="F56" s="291"/>
      <c r="G56" s="292"/>
      <c r="H56" s="229"/>
      <c r="I56" s="93"/>
      <c r="J56" s="82"/>
      <c r="K56" s="81"/>
      <c r="L56" s="86"/>
      <c r="M56" s="87"/>
      <c r="N56" s="82"/>
      <c r="O56" s="81"/>
      <c r="P56" s="86"/>
      <c r="Q56" s="87"/>
      <c r="R56" s="82"/>
      <c r="S56" s="81"/>
      <c r="T56" s="86"/>
      <c r="U56" s="87"/>
      <c r="V56" s="18">
        <f>SUM(J56:U56)</f>
        <v>0</v>
      </c>
    </row>
    <row r="57" spans="1:37" s="2" customFormat="1" ht="15.5" customHeight="1" x14ac:dyDescent="0.15">
      <c r="A57" s="1"/>
      <c r="B57" s="278" t="s">
        <v>99</v>
      </c>
      <c r="C57" s="279"/>
      <c r="D57" s="290"/>
      <c r="E57" s="291"/>
      <c r="F57" s="291"/>
      <c r="G57" s="292"/>
      <c r="H57" s="229"/>
      <c r="I57" s="93"/>
      <c r="J57" s="82"/>
      <c r="K57" s="81"/>
      <c r="L57" s="86"/>
      <c r="M57" s="87"/>
      <c r="N57" s="82"/>
      <c r="O57" s="81"/>
      <c r="P57" s="86"/>
      <c r="Q57" s="87"/>
      <c r="R57" s="82"/>
      <c r="S57" s="81"/>
      <c r="T57" s="86"/>
      <c r="U57" s="87"/>
      <c r="V57" s="18">
        <f>SUM(J57:U57)</f>
        <v>0</v>
      </c>
    </row>
    <row r="58" spans="1:37" s="2" customFormat="1" ht="15.5" customHeight="1" x14ac:dyDescent="0.15">
      <c r="B58" s="280" t="s">
        <v>59</v>
      </c>
      <c r="C58" s="281"/>
      <c r="D58" s="298"/>
      <c r="E58" s="299"/>
      <c r="F58" s="299"/>
      <c r="G58" s="300"/>
      <c r="H58" s="229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8"/>
    </row>
    <row r="59" spans="1:37" s="2" customFormat="1" ht="15.5" customHeight="1" x14ac:dyDescent="0.15">
      <c r="B59" s="275" t="s">
        <v>114</v>
      </c>
      <c r="C59" s="276"/>
      <c r="D59" s="290"/>
      <c r="E59" s="291"/>
      <c r="F59" s="291"/>
      <c r="G59" s="292"/>
      <c r="H59" s="229"/>
      <c r="I59" s="93"/>
      <c r="J59" s="82"/>
      <c r="K59" s="81"/>
      <c r="L59" s="86"/>
      <c r="M59" s="87"/>
      <c r="N59" s="82"/>
      <c r="O59" s="81"/>
      <c r="P59" s="86"/>
      <c r="Q59" s="87"/>
      <c r="R59" s="82"/>
      <c r="S59" s="81"/>
      <c r="T59" s="86"/>
      <c r="U59" s="87"/>
      <c r="V59" s="18">
        <f>SUM(J59:U59)</f>
        <v>0</v>
      </c>
    </row>
    <row r="60" spans="1:37" s="2" customFormat="1" ht="15.5" customHeight="1" x14ac:dyDescent="0.15">
      <c r="B60" s="275" t="s">
        <v>115</v>
      </c>
      <c r="C60" s="276"/>
      <c r="D60" s="290"/>
      <c r="E60" s="291"/>
      <c r="F60" s="291"/>
      <c r="G60" s="292"/>
      <c r="H60" s="229"/>
      <c r="I60" s="93"/>
      <c r="J60" s="82"/>
      <c r="K60" s="81"/>
      <c r="L60" s="86"/>
      <c r="M60" s="87"/>
      <c r="N60" s="82"/>
      <c r="O60" s="81"/>
      <c r="P60" s="86"/>
      <c r="Q60" s="87"/>
      <c r="R60" s="82"/>
      <c r="S60" s="81"/>
      <c r="T60" s="86"/>
      <c r="U60" s="87"/>
      <c r="V60" s="18">
        <f>SUM(J60:U60)</f>
        <v>0</v>
      </c>
    </row>
    <row r="61" spans="1:37" s="2" customFormat="1" ht="15.5" customHeight="1" x14ac:dyDescent="0.15">
      <c r="B61" s="275" t="s">
        <v>116</v>
      </c>
      <c r="C61" s="276"/>
      <c r="D61" s="290"/>
      <c r="E61" s="291"/>
      <c r="F61" s="291"/>
      <c r="G61" s="292"/>
      <c r="H61" s="229"/>
      <c r="I61" s="93"/>
      <c r="J61" s="82"/>
      <c r="K61" s="81"/>
      <c r="L61" s="86"/>
      <c r="M61" s="87"/>
      <c r="N61" s="82"/>
      <c r="O61" s="81"/>
      <c r="P61" s="86"/>
      <c r="Q61" s="87"/>
      <c r="R61" s="82"/>
      <c r="S61" s="81"/>
      <c r="T61" s="86"/>
      <c r="U61" s="87"/>
      <c r="V61" s="18">
        <f>SUM(J61:U61)</f>
        <v>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7" s="2" customFormat="1" ht="15.5" customHeight="1" x14ac:dyDescent="0.15">
      <c r="B62" s="275" t="s">
        <v>117</v>
      </c>
      <c r="C62" s="276"/>
      <c r="D62" s="290"/>
      <c r="E62" s="291"/>
      <c r="F62" s="291"/>
      <c r="G62" s="292"/>
      <c r="H62" s="229"/>
      <c r="I62" s="93"/>
      <c r="J62" s="82"/>
      <c r="K62" s="81"/>
      <c r="L62" s="86"/>
      <c r="M62" s="87"/>
      <c r="N62" s="82"/>
      <c r="O62" s="81"/>
      <c r="P62" s="86"/>
      <c r="Q62" s="87"/>
      <c r="R62" s="82"/>
      <c r="S62" s="81"/>
      <c r="T62" s="86"/>
      <c r="U62" s="87"/>
      <c r="V62" s="18">
        <f>SUM(J62:U62)</f>
        <v>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7" s="1" customFormat="1" ht="15.5" customHeight="1" thickBot="1" x14ac:dyDescent="0.2">
      <c r="B63" s="35"/>
      <c r="C63" s="36"/>
      <c r="D63" s="201"/>
      <c r="E63" s="201"/>
      <c r="F63" s="201"/>
      <c r="G63" s="37"/>
      <c r="H63" s="230" t="s">
        <v>21</v>
      </c>
      <c r="I63" s="94">
        <f>SUM(I48:I62)</f>
        <v>0</v>
      </c>
      <c r="J63" s="38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71" t="s">
        <v>47</v>
      </c>
      <c r="V63" s="95">
        <f>SUM(V48:V62)</f>
        <v>0</v>
      </c>
    </row>
    <row r="64" spans="1:37" s="2" customFormat="1" ht="15.5" customHeight="1" thickBot="1" x14ac:dyDescent="0.2">
      <c r="A64" s="1"/>
      <c r="D64" s="202"/>
      <c r="E64" s="202"/>
      <c r="F64" s="202"/>
      <c r="G64" s="5"/>
      <c r="H64" s="23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6" s="2" customFormat="1" ht="23.25" customHeight="1" x14ac:dyDescent="0.15">
      <c r="A65" s="1" t="s">
        <v>11</v>
      </c>
      <c r="B65" s="7" t="s">
        <v>34</v>
      </c>
      <c r="C65" s="8"/>
      <c r="D65" s="203"/>
      <c r="E65" s="203"/>
      <c r="F65" s="203"/>
      <c r="G65" s="9"/>
      <c r="H65" s="221"/>
      <c r="I65" s="9"/>
      <c r="J65" s="147">
        <f>J46</f>
        <v>2022</v>
      </c>
      <c r="K65" s="147"/>
      <c r="L65" s="147">
        <f>L46</f>
        <v>2023</v>
      </c>
      <c r="M65" s="149"/>
      <c r="N65" s="147">
        <f>N46</f>
        <v>2024</v>
      </c>
      <c r="O65" s="149"/>
      <c r="P65" s="147">
        <f>P46</f>
        <v>2025</v>
      </c>
      <c r="Q65" s="149"/>
      <c r="R65" s="147">
        <f>R46</f>
        <v>2026</v>
      </c>
      <c r="S65" s="149"/>
      <c r="T65" s="147" t="str">
        <f>T46</f>
        <v>Totaal</v>
      </c>
      <c r="U65" s="149"/>
      <c r="V65" s="45" t="s">
        <v>30</v>
      </c>
    </row>
    <row r="66" spans="1:36" s="1" customFormat="1" ht="29" customHeight="1" x14ac:dyDescent="0.15">
      <c r="B66" s="286" t="s">
        <v>31</v>
      </c>
      <c r="C66" s="287"/>
      <c r="D66" s="204" t="s">
        <v>51</v>
      </c>
      <c r="E66" s="204"/>
      <c r="F66" s="204"/>
      <c r="G66" s="39" t="s">
        <v>19</v>
      </c>
      <c r="H66" s="232" t="s">
        <v>20</v>
      </c>
      <c r="I66" s="17" t="s">
        <v>12</v>
      </c>
      <c r="J66" s="47" t="s">
        <v>1</v>
      </c>
      <c r="K66" s="48" t="s">
        <v>2</v>
      </c>
      <c r="L66" s="49" t="s">
        <v>1</v>
      </c>
      <c r="M66" s="49" t="s">
        <v>2</v>
      </c>
      <c r="N66" s="49" t="s">
        <v>1</v>
      </c>
      <c r="O66" s="49" t="s">
        <v>2</v>
      </c>
      <c r="P66" s="49" t="s">
        <v>1</v>
      </c>
      <c r="Q66" s="49" t="s">
        <v>2</v>
      </c>
      <c r="R66" s="49" t="s">
        <v>1</v>
      </c>
      <c r="S66" s="49" t="s">
        <v>2</v>
      </c>
      <c r="T66" s="49" t="s">
        <v>1</v>
      </c>
      <c r="U66" s="49" t="s">
        <v>2</v>
      </c>
      <c r="V66" s="50"/>
    </row>
    <row r="67" spans="1:36" s="2" customFormat="1" ht="15.5" customHeight="1" x14ac:dyDescent="0.15">
      <c r="B67" s="288" t="s">
        <v>55</v>
      </c>
      <c r="C67" s="289"/>
      <c r="D67" s="196"/>
      <c r="E67" s="196"/>
      <c r="F67" s="196"/>
      <c r="G67" s="106"/>
      <c r="H67" s="233"/>
      <c r="I67" s="106"/>
      <c r="J67" s="10"/>
      <c r="K67" s="14"/>
      <c r="L67" s="14"/>
      <c r="M67" s="14"/>
      <c r="N67" s="14"/>
      <c r="O67" s="14"/>
      <c r="P67" s="14"/>
      <c r="Q67" s="14"/>
      <c r="R67" s="14"/>
      <c r="S67" s="14"/>
      <c r="T67" s="5"/>
      <c r="U67" s="5"/>
      <c r="V67" s="4"/>
    </row>
    <row r="68" spans="1:36" s="2" customFormat="1" ht="15.5" customHeight="1" x14ac:dyDescent="0.15">
      <c r="B68" s="282" t="s">
        <v>82</v>
      </c>
      <c r="C68" s="283"/>
      <c r="D68" s="205"/>
      <c r="E68" s="205"/>
      <c r="F68" s="205"/>
      <c r="G68" s="86"/>
      <c r="H68" s="234"/>
      <c r="I68" s="93"/>
      <c r="J68" s="82"/>
      <c r="K68" s="81"/>
      <c r="L68" s="86"/>
      <c r="M68" s="87"/>
      <c r="N68" s="82"/>
      <c r="O68" s="81"/>
      <c r="P68" s="86"/>
      <c r="Q68" s="87"/>
      <c r="R68" s="82"/>
      <c r="S68" s="81"/>
      <c r="T68" s="86"/>
      <c r="U68" s="87"/>
      <c r="V68" s="18">
        <f>SUM(J68:U68)</f>
        <v>0</v>
      </c>
    </row>
    <row r="69" spans="1:36" s="2" customFormat="1" ht="15.5" customHeight="1" x14ac:dyDescent="0.15">
      <c r="B69" s="282" t="s">
        <v>83</v>
      </c>
      <c r="C69" s="283"/>
      <c r="D69" s="205"/>
      <c r="E69" s="205"/>
      <c r="F69" s="205"/>
      <c r="G69" s="86"/>
      <c r="H69" s="234"/>
      <c r="I69" s="93"/>
      <c r="J69" s="82"/>
      <c r="K69" s="81"/>
      <c r="L69" s="86"/>
      <c r="M69" s="87"/>
      <c r="N69" s="82"/>
      <c r="O69" s="81"/>
      <c r="P69" s="86"/>
      <c r="Q69" s="87"/>
      <c r="R69" s="82"/>
      <c r="S69" s="81"/>
      <c r="T69" s="86"/>
      <c r="U69" s="87"/>
      <c r="V69" s="18">
        <f>SUM(J69:U69)</f>
        <v>0</v>
      </c>
    </row>
    <row r="70" spans="1:36" s="2" customFormat="1" ht="15.5" customHeight="1" x14ac:dyDescent="0.15">
      <c r="B70" s="282" t="s">
        <v>84</v>
      </c>
      <c r="C70" s="283"/>
      <c r="D70" s="197"/>
      <c r="E70" s="197"/>
      <c r="F70" s="197"/>
      <c r="G70" s="89"/>
      <c r="H70" s="235"/>
      <c r="I70" s="93"/>
      <c r="J70" s="82"/>
      <c r="K70" s="81"/>
      <c r="L70" s="86"/>
      <c r="M70" s="87"/>
      <c r="N70" s="82"/>
      <c r="O70" s="81"/>
      <c r="P70" s="86"/>
      <c r="Q70" s="87"/>
      <c r="R70" s="82"/>
      <c r="S70" s="81"/>
      <c r="T70" s="86"/>
      <c r="U70" s="87"/>
      <c r="V70" s="18">
        <f>SUM(J70:U70)</f>
        <v>0</v>
      </c>
    </row>
    <row r="71" spans="1:36" s="2" customFormat="1" ht="15.5" customHeight="1" x14ac:dyDescent="0.15">
      <c r="B71" s="282" t="s">
        <v>85</v>
      </c>
      <c r="C71" s="283"/>
      <c r="D71" s="197"/>
      <c r="E71" s="197"/>
      <c r="F71" s="197"/>
      <c r="G71" s="89"/>
      <c r="H71" s="235"/>
      <c r="I71" s="93"/>
      <c r="J71" s="82"/>
      <c r="K71" s="81"/>
      <c r="L71" s="86"/>
      <c r="M71" s="87"/>
      <c r="N71" s="82"/>
      <c r="O71" s="81"/>
      <c r="P71" s="86"/>
      <c r="Q71" s="87"/>
      <c r="R71" s="82"/>
      <c r="S71" s="81"/>
      <c r="T71" s="86"/>
      <c r="U71" s="87"/>
      <c r="V71" s="18">
        <f>SUM(J71:U71)</f>
        <v>0</v>
      </c>
    </row>
    <row r="72" spans="1:36" s="2" customFormat="1" ht="15.5" customHeight="1" x14ac:dyDescent="0.15">
      <c r="B72" s="284" t="s">
        <v>53</v>
      </c>
      <c r="C72" s="285"/>
      <c r="D72" s="198"/>
      <c r="E72" s="198"/>
      <c r="F72" s="198"/>
      <c r="G72" s="105"/>
      <c r="H72" s="23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8"/>
    </row>
    <row r="73" spans="1:36" s="2" customFormat="1" ht="15.5" customHeight="1" x14ac:dyDescent="0.15">
      <c r="B73" s="278" t="s">
        <v>96</v>
      </c>
      <c r="C73" s="279"/>
      <c r="D73" s="197"/>
      <c r="E73" s="197"/>
      <c r="F73" s="197"/>
      <c r="G73" s="89"/>
      <c r="H73" s="235"/>
      <c r="I73" s="93"/>
      <c r="J73" s="82"/>
      <c r="K73" s="81"/>
      <c r="L73" s="86"/>
      <c r="M73" s="87"/>
      <c r="N73" s="82"/>
      <c r="O73" s="81"/>
      <c r="P73" s="86"/>
      <c r="Q73" s="87"/>
      <c r="R73" s="82"/>
      <c r="S73" s="81"/>
      <c r="T73" s="86"/>
      <c r="U73" s="87"/>
      <c r="V73" s="18">
        <f>SUM(J73:U73)</f>
        <v>0</v>
      </c>
    </row>
    <row r="74" spans="1:36" s="2" customFormat="1" ht="15.5" customHeight="1" x14ac:dyDescent="0.15">
      <c r="B74" s="278" t="s">
        <v>97</v>
      </c>
      <c r="C74" s="279"/>
      <c r="D74" s="197"/>
      <c r="E74" s="197"/>
      <c r="F74" s="197"/>
      <c r="G74" s="89"/>
      <c r="H74" s="235"/>
      <c r="I74" s="93"/>
      <c r="J74" s="82"/>
      <c r="K74" s="81"/>
      <c r="L74" s="86"/>
      <c r="M74" s="87"/>
      <c r="N74" s="82"/>
      <c r="O74" s="81"/>
      <c r="P74" s="86"/>
      <c r="Q74" s="87"/>
      <c r="R74" s="82"/>
      <c r="S74" s="81"/>
      <c r="T74" s="86"/>
      <c r="U74" s="87"/>
      <c r="V74" s="18">
        <f>SUM(J74:U74)</f>
        <v>0</v>
      </c>
    </row>
    <row r="75" spans="1:36" s="2" customFormat="1" ht="15.5" customHeight="1" x14ac:dyDescent="0.15">
      <c r="B75" s="278" t="s">
        <v>98</v>
      </c>
      <c r="C75" s="279"/>
      <c r="D75" s="197"/>
      <c r="E75" s="197"/>
      <c r="F75" s="197"/>
      <c r="G75" s="89"/>
      <c r="H75" s="235"/>
      <c r="I75" s="93"/>
      <c r="J75" s="82"/>
      <c r="K75" s="81"/>
      <c r="L75" s="86"/>
      <c r="M75" s="87"/>
      <c r="N75" s="82"/>
      <c r="O75" s="81"/>
      <c r="P75" s="86"/>
      <c r="Q75" s="87"/>
      <c r="R75" s="82"/>
      <c r="S75" s="81"/>
      <c r="T75" s="86"/>
      <c r="U75" s="87"/>
      <c r="V75" s="18">
        <f>SUM(J75:U75)</f>
        <v>0</v>
      </c>
    </row>
    <row r="76" spans="1:36" s="2" customFormat="1" ht="15.5" customHeight="1" x14ac:dyDescent="0.15">
      <c r="B76" s="278" t="s">
        <v>99</v>
      </c>
      <c r="C76" s="279"/>
      <c r="D76" s="197"/>
      <c r="E76" s="197"/>
      <c r="F76" s="197"/>
      <c r="G76" s="89"/>
      <c r="H76" s="235"/>
      <c r="I76" s="93"/>
      <c r="J76" s="82"/>
      <c r="K76" s="81"/>
      <c r="L76" s="86"/>
      <c r="M76" s="87"/>
      <c r="N76" s="82"/>
      <c r="O76" s="81"/>
      <c r="P76" s="86"/>
      <c r="Q76" s="87"/>
      <c r="R76" s="82"/>
      <c r="S76" s="81"/>
      <c r="T76" s="86"/>
      <c r="U76" s="87"/>
      <c r="V76" s="18">
        <f>SUM(J76:U76)</f>
        <v>0</v>
      </c>
    </row>
    <row r="77" spans="1:36" s="2" customFormat="1" ht="15.5" customHeight="1" x14ac:dyDescent="0.15">
      <c r="B77" s="280" t="s">
        <v>59</v>
      </c>
      <c r="C77" s="281"/>
      <c r="D77" s="198"/>
      <c r="E77" s="198"/>
      <c r="F77" s="198"/>
      <c r="G77" s="105"/>
      <c r="H77" s="23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8"/>
    </row>
    <row r="78" spans="1:36" s="2" customFormat="1" ht="15.5" customHeight="1" x14ac:dyDescent="0.15">
      <c r="B78" s="275" t="s">
        <v>114</v>
      </c>
      <c r="C78" s="276"/>
      <c r="D78" s="197"/>
      <c r="E78" s="197"/>
      <c r="F78" s="197"/>
      <c r="G78" s="89"/>
      <c r="H78" s="235"/>
      <c r="I78" s="93"/>
      <c r="J78" s="82"/>
      <c r="K78" s="81"/>
      <c r="L78" s="86"/>
      <c r="M78" s="87"/>
      <c r="N78" s="82"/>
      <c r="O78" s="81"/>
      <c r="P78" s="86"/>
      <c r="Q78" s="87"/>
      <c r="R78" s="82"/>
      <c r="S78" s="81"/>
      <c r="T78" s="86"/>
      <c r="U78" s="87"/>
      <c r="V78" s="18">
        <f>SUM(J78:U78)</f>
        <v>0</v>
      </c>
    </row>
    <row r="79" spans="1:36" s="2" customFormat="1" ht="15.5" customHeight="1" x14ac:dyDescent="0.15">
      <c r="B79" s="275" t="s">
        <v>115</v>
      </c>
      <c r="C79" s="276"/>
      <c r="D79" s="197"/>
      <c r="E79" s="197"/>
      <c r="F79" s="197"/>
      <c r="G79" s="89"/>
      <c r="H79" s="235"/>
      <c r="I79" s="93"/>
      <c r="J79" s="82"/>
      <c r="K79" s="81"/>
      <c r="L79" s="86"/>
      <c r="M79" s="87"/>
      <c r="N79" s="82"/>
      <c r="O79" s="81"/>
      <c r="P79" s="86"/>
      <c r="Q79" s="87"/>
      <c r="R79" s="82"/>
      <c r="S79" s="81"/>
      <c r="T79" s="86"/>
      <c r="U79" s="87"/>
      <c r="V79" s="18">
        <f>SUM(J79:U79)</f>
        <v>0</v>
      </c>
    </row>
    <row r="80" spans="1:36" s="2" customFormat="1" ht="15.5" customHeight="1" x14ac:dyDescent="0.15">
      <c r="B80" s="275" t="s">
        <v>116</v>
      </c>
      <c r="C80" s="276"/>
      <c r="D80" s="197"/>
      <c r="E80" s="197"/>
      <c r="F80" s="197"/>
      <c r="G80" s="89"/>
      <c r="H80" s="235"/>
      <c r="I80" s="93"/>
      <c r="J80" s="82"/>
      <c r="K80" s="81"/>
      <c r="L80" s="86"/>
      <c r="M80" s="87"/>
      <c r="N80" s="82"/>
      <c r="O80" s="81"/>
      <c r="P80" s="86"/>
      <c r="Q80" s="87"/>
      <c r="R80" s="82"/>
      <c r="S80" s="81"/>
      <c r="T80" s="86"/>
      <c r="U80" s="87"/>
      <c r="V80" s="18">
        <f>SUM(J80:U80)</f>
        <v>0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s="2" customFormat="1" ht="15.5" customHeight="1" x14ac:dyDescent="0.15">
      <c r="B81" s="275" t="s">
        <v>117</v>
      </c>
      <c r="C81" s="276"/>
      <c r="D81" s="197"/>
      <c r="E81" s="197"/>
      <c r="F81" s="197"/>
      <c r="G81" s="89"/>
      <c r="H81" s="235"/>
      <c r="I81" s="93"/>
      <c r="J81" s="82"/>
      <c r="K81" s="81"/>
      <c r="L81" s="86"/>
      <c r="M81" s="87"/>
      <c r="N81" s="82"/>
      <c r="O81" s="81"/>
      <c r="P81" s="86"/>
      <c r="Q81" s="87"/>
      <c r="R81" s="82"/>
      <c r="S81" s="81"/>
      <c r="T81" s="86"/>
      <c r="U81" s="87"/>
      <c r="V81" s="18">
        <f>SUM(J81:U81)</f>
        <v>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s="1" customFormat="1" ht="15.5" customHeight="1" thickBot="1" x14ac:dyDescent="0.2">
      <c r="B82" s="40"/>
      <c r="C82" s="41"/>
      <c r="D82" s="206"/>
      <c r="E82" s="206"/>
      <c r="F82" s="206"/>
      <c r="G82" s="37"/>
      <c r="H82" s="237" t="s">
        <v>21</v>
      </c>
      <c r="I82" s="94">
        <f>SUM(I67:I81)</f>
        <v>0</v>
      </c>
      <c r="J82" s="38"/>
      <c r="K82" s="15"/>
      <c r="L82" s="15"/>
      <c r="M82" s="15"/>
      <c r="N82" s="15"/>
      <c r="O82" s="15"/>
      <c r="P82" s="15"/>
      <c r="Q82" s="15"/>
      <c r="R82" s="15"/>
      <c r="S82" s="15"/>
      <c r="T82" s="34"/>
      <c r="U82" s="171" t="s">
        <v>48</v>
      </c>
      <c r="V82" s="95">
        <f>SUM(V67:V81)</f>
        <v>0</v>
      </c>
    </row>
    <row r="83" spans="1:36" s="1" customFormat="1" ht="15.5" customHeight="1" thickBot="1" x14ac:dyDescent="0.2">
      <c r="D83" s="200"/>
      <c r="E83" s="200"/>
      <c r="F83" s="200"/>
      <c r="G83" s="3"/>
      <c r="H83" s="227"/>
      <c r="I83" s="3"/>
      <c r="J83" s="3"/>
      <c r="K83" s="117"/>
      <c r="L83" s="117"/>
      <c r="M83" s="117"/>
      <c r="N83" s="117"/>
      <c r="O83" s="117"/>
      <c r="P83" s="117"/>
      <c r="Q83" s="117"/>
      <c r="R83" s="117"/>
      <c r="S83" s="117"/>
      <c r="T83" s="3"/>
      <c r="U83" s="3"/>
      <c r="V83" s="3"/>
    </row>
    <row r="84" spans="1:36" s="2" customFormat="1" ht="23.25" customHeight="1" x14ac:dyDescent="0.15">
      <c r="A84" s="1" t="s">
        <v>13</v>
      </c>
      <c r="B84" s="7" t="s">
        <v>14</v>
      </c>
      <c r="C84" s="8"/>
      <c r="D84" s="194"/>
      <c r="E84" s="194"/>
      <c r="F84" s="194"/>
      <c r="G84" s="11"/>
      <c r="H84" s="221"/>
      <c r="I84" s="9"/>
      <c r="J84" s="147">
        <f>J65</f>
        <v>2022</v>
      </c>
      <c r="K84" s="147"/>
      <c r="L84" s="147">
        <f>L65</f>
        <v>2023</v>
      </c>
      <c r="M84" s="149"/>
      <c r="N84" s="147">
        <f>N65</f>
        <v>2024</v>
      </c>
      <c r="O84" s="149"/>
      <c r="P84" s="147">
        <f>P65</f>
        <v>2025</v>
      </c>
      <c r="Q84" s="149"/>
      <c r="R84" s="147">
        <f>R65</f>
        <v>2026</v>
      </c>
      <c r="S84" s="149"/>
      <c r="T84" s="147" t="str">
        <f>T65</f>
        <v>Totaal</v>
      </c>
      <c r="U84" s="149"/>
      <c r="V84" s="45" t="s">
        <v>30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s="1" customFormat="1" ht="21" customHeight="1" x14ac:dyDescent="0.15">
      <c r="B85" s="286" t="s">
        <v>31</v>
      </c>
      <c r="C85" s="287"/>
      <c r="D85" s="295" t="s">
        <v>15</v>
      </c>
      <c r="E85" s="296"/>
      <c r="F85" s="296"/>
      <c r="G85" s="297"/>
      <c r="H85" s="228"/>
      <c r="I85" s="17" t="s">
        <v>12</v>
      </c>
      <c r="J85" s="47" t="s">
        <v>1</v>
      </c>
      <c r="K85" s="48" t="s">
        <v>2</v>
      </c>
      <c r="L85" s="49" t="s">
        <v>1</v>
      </c>
      <c r="M85" s="49" t="s">
        <v>2</v>
      </c>
      <c r="N85" s="49" t="s">
        <v>1</v>
      </c>
      <c r="O85" s="49" t="s">
        <v>2</v>
      </c>
      <c r="P85" s="49" t="s">
        <v>1</v>
      </c>
      <c r="Q85" s="49" t="s">
        <v>2</v>
      </c>
      <c r="R85" s="49" t="s">
        <v>1</v>
      </c>
      <c r="S85" s="49" t="s">
        <v>2</v>
      </c>
      <c r="T85" s="49" t="s">
        <v>1</v>
      </c>
      <c r="U85" s="49" t="s">
        <v>2</v>
      </c>
      <c r="V85" s="50"/>
    </row>
    <row r="86" spans="1:36" s="2" customFormat="1" ht="15.5" customHeight="1" x14ac:dyDescent="0.15">
      <c r="A86" s="1"/>
      <c r="B86" s="288" t="s">
        <v>55</v>
      </c>
      <c r="C86" s="289"/>
      <c r="D86" s="298"/>
      <c r="E86" s="299"/>
      <c r="F86" s="299"/>
      <c r="G86" s="300"/>
      <c r="H86" s="238"/>
      <c r="I86" s="106"/>
      <c r="J86" s="42"/>
      <c r="K86" s="14"/>
      <c r="L86" s="14"/>
      <c r="M86" s="14"/>
      <c r="N86" s="14"/>
      <c r="O86" s="14"/>
      <c r="P86" s="14"/>
      <c r="Q86" s="14"/>
      <c r="R86" s="14"/>
      <c r="S86" s="14"/>
      <c r="T86" s="5"/>
      <c r="U86" s="5"/>
      <c r="V86" s="160"/>
    </row>
    <row r="87" spans="1:36" s="2" customFormat="1" ht="15.5" customHeight="1" x14ac:dyDescent="0.15">
      <c r="A87" s="1"/>
      <c r="B87" s="282" t="s">
        <v>82</v>
      </c>
      <c r="C87" s="283"/>
      <c r="D87" s="207"/>
      <c r="E87" s="268"/>
      <c r="F87" s="268"/>
      <c r="G87" s="136"/>
      <c r="H87" s="238"/>
      <c r="I87" s="93"/>
      <c r="J87" s="82"/>
      <c r="K87" s="81"/>
      <c r="L87" s="86"/>
      <c r="M87" s="87"/>
      <c r="N87" s="82"/>
      <c r="O87" s="81"/>
      <c r="P87" s="86"/>
      <c r="Q87" s="87"/>
      <c r="R87" s="82"/>
      <c r="S87" s="81"/>
      <c r="T87" s="86"/>
      <c r="U87" s="87"/>
      <c r="V87" s="18">
        <f>SUM(J87:U87)</f>
        <v>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s="2" customFormat="1" ht="15.5" customHeight="1" x14ac:dyDescent="0.15">
      <c r="A88" s="1"/>
      <c r="B88" s="282" t="s">
        <v>83</v>
      </c>
      <c r="C88" s="283"/>
      <c r="D88" s="207"/>
      <c r="E88" s="268"/>
      <c r="F88" s="268"/>
      <c r="G88" s="136"/>
      <c r="H88" s="238"/>
      <c r="I88" s="93"/>
      <c r="J88" s="82"/>
      <c r="K88" s="81"/>
      <c r="L88" s="86"/>
      <c r="M88" s="87"/>
      <c r="N88" s="82"/>
      <c r="O88" s="81"/>
      <c r="P88" s="86"/>
      <c r="Q88" s="87"/>
      <c r="R88" s="82"/>
      <c r="S88" s="81"/>
      <c r="T88" s="86"/>
      <c r="U88" s="87"/>
      <c r="V88" s="18">
        <f>SUM(J88:U88)</f>
        <v>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s="2" customFormat="1" ht="15.5" customHeight="1" x14ac:dyDescent="0.15">
      <c r="A89" s="1"/>
      <c r="B89" s="282" t="s">
        <v>84</v>
      </c>
      <c r="C89" s="283"/>
      <c r="D89" s="290"/>
      <c r="E89" s="291"/>
      <c r="F89" s="291"/>
      <c r="G89" s="292"/>
      <c r="H89" s="238"/>
      <c r="I89" s="93"/>
      <c r="J89" s="82"/>
      <c r="K89" s="81"/>
      <c r="L89" s="86"/>
      <c r="M89" s="87"/>
      <c r="N89" s="82"/>
      <c r="O89" s="81"/>
      <c r="P89" s="86"/>
      <c r="Q89" s="87"/>
      <c r="R89" s="82"/>
      <c r="S89" s="81"/>
      <c r="T89" s="86"/>
      <c r="U89" s="87"/>
      <c r="V89" s="18">
        <f>SUM(J89:U89)</f>
        <v>0</v>
      </c>
    </row>
    <row r="90" spans="1:36" s="2" customFormat="1" ht="15.5" customHeight="1" x14ac:dyDescent="0.15">
      <c r="A90" s="1"/>
      <c r="B90" s="282" t="s">
        <v>85</v>
      </c>
      <c r="C90" s="283"/>
      <c r="D90" s="290"/>
      <c r="E90" s="291"/>
      <c r="F90" s="291"/>
      <c r="G90" s="292"/>
      <c r="H90" s="238"/>
      <c r="I90" s="93"/>
      <c r="J90" s="82"/>
      <c r="K90" s="81"/>
      <c r="L90" s="86"/>
      <c r="M90" s="87"/>
      <c r="N90" s="82"/>
      <c r="O90" s="81"/>
      <c r="P90" s="86"/>
      <c r="Q90" s="87"/>
      <c r="R90" s="82"/>
      <c r="S90" s="81"/>
      <c r="T90" s="86"/>
      <c r="U90" s="87"/>
      <c r="V90" s="18">
        <f>SUM(J90:U90)</f>
        <v>0</v>
      </c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6" s="2" customFormat="1" ht="15.5" customHeight="1" x14ac:dyDescent="0.15">
      <c r="A91" s="1"/>
      <c r="B91" s="284" t="s">
        <v>53</v>
      </c>
      <c r="C91" s="285"/>
      <c r="D91" s="298"/>
      <c r="E91" s="299"/>
      <c r="F91" s="299"/>
      <c r="G91" s="300"/>
      <c r="H91" s="238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  <row r="92" spans="1:36" s="2" customFormat="1" ht="15.5" customHeight="1" x14ac:dyDescent="0.15">
      <c r="A92" s="1"/>
      <c r="B92" s="278" t="s">
        <v>96</v>
      </c>
      <c r="C92" s="279"/>
      <c r="D92" s="207"/>
      <c r="E92" s="268"/>
      <c r="F92" s="268"/>
      <c r="G92" s="136"/>
      <c r="H92" s="238"/>
      <c r="I92" s="93"/>
      <c r="J92" s="82"/>
      <c r="K92" s="81"/>
      <c r="L92" s="86"/>
      <c r="M92" s="87"/>
      <c r="N92" s="82"/>
      <c r="O92" s="81"/>
      <c r="P92" s="86"/>
      <c r="Q92" s="87"/>
      <c r="R92" s="82"/>
      <c r="S92" s="81"/>
      <c r="T92" s="86"/>
      <c r="U92" s="87"/>
      <c r="V92" s="18">
        <f>SUM(J92:U92)</f>
        <v>0</v>
      </c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1:36" s="2" customFormat="1" ht="15.5" customHeight="1" x14ac:dyDescent="0.15">
      <c r="A93" s="1"/>
      <c r="B93" s="278" t="s">
        <v>97</v>
      </c>
      <c r="C93" s="279"/>
      <c r="D93" s="207"/>
      <c r="E93" s="268"/>
      <c r="F93" s="268"/>
      <c r="G93" s="136"/>
      <c r="H93" s="238"/>
      <c r="I93" s="93"/>
      <c r="J93" s="82"/>
      <c r="K93" s="81"/>
      <c r="L93" s="86"/>
      <c r="M93" s="87"/>
      <c r="N93" s="82"/>
      <c r="O93" s="81"/>
      <c r="P93" s="86"/>
      <c r="Q93" s="87"/>
      <c r="R93" s="82"/>
      <c r="S93" s="81"/>
      <c r="T93" s="86"/>
      <c r="U93" s="87"/>
      <c r="V93" s="18">
        <f>SUM(J93:U93)</f>
        <v>0</v>
      </c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</row>
    <row r="94" spans="1:36" s="2" customFormat="1" ht="15.5" customHeight="1" x14ac:dyDescent="0.15">
      <c r="A94" s="1"/>
      <c r="B94" s="278" t="s">
        <v>98</v>
      </c>
      <c r="C94" s="279"/>
      <c r="D94" s="290"/>
      <c r="E94" s="291"/>
      <c r="F94" s="291"/>
      <c r="G94" s="292"/>
      <c r="H94" s="238"/>
      <c r="I94" s="93"/>
      <c r="J94" s="82"/>
      <c r="K94" s="81"/>
      <c r="L94" s="86"/>
      <c r="M94" s="87"/>
      <c r="N94" s="82"/>
      <c r="O94" s="81"/>
      <c r="P94" s="86"/>
      <c r="Q94" s="87"/>
      <c r="R94" s="82"/>
      <c r="S94" s="81"/>
      <c r="T94" s="86"/>
      <c r="U94" s="87"/>
      <c r="V94" s="18">
        <f>SUM(J94:U94)</f>
        <v>0</v>
      </c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</row>
    <row r="95" spans="1:36" s="2" customFormat="1" ht="15.5" customHeight="1" x14ac:dyDescent="0.15">
      <c r="A95" s="1"/>
      <c r="B95" s="278" t="s">
        <v>99</v>
      </c>
      <c r="C95" s="279"/>
      <c r="D95" s="290"/>
      <c r="E95" s="291"/>
      <c r="F95" s="291"/>
      <c r="G95" s="292"/>
      <c r="H95" s="238"/>
      <c r="I95" s="93"/>
      <c r="J95" s="82"/>
      <c r="K95" s="81"/>
      <c r="L95" s="86"/>
      <c r="M95" s="87"/>
      <c r="N95" s="82"/>
      <c r="O95" s="81"/>
      <c r="P95" s="86"/>
      <c r="Q95" s="87"/>
      <c r="R95" s="82"/>
      <c r="S95" s="81"/>
      <c r="T95" s="86"/>
      <c r="U95" s="87"/>
      <c r="V95" s="18">
        <f>SUM(J95:U95)</f>
        <v>0</v>
      </c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</row>
    <row r="96" spans="1:36" s="2" customFormat="1" ht="15.5" customHeight="1" x14ac:dyDescent="0.15">
      <c r="A96" s="1"/>
      <c r="B96" s="280" t="s">
        <v>59</v>
      </c>
      <c r="C96" s="281"/>
      <c r="D96" s="298"/>
      <c r="E96" s="299"/>
      <c r="F96" s="299"/>
      <c r="G96" s="300"/>
      <c r="H96" s="238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8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</row>
    <row r="97" spans="1:37" s="2" customFormat="1" ht="15.5" customHeight="1" x14ac:dyDescent="0.15">
      <c r="A97" s="1"/>
      <c r="B97" s="275" t="s">
        <v>114</v>
      </c>
      <c r="C97" s="276"/>
      <c r="D97" s="207"/>
      <c r="E97" s="268"/>
      <c r="F97" s="268"/>
      <c r="G97" s="136"/>
      <c r="H97" s="238"/>
      <c r="I97" s="93"/>
      <c r="J97" s="82"/>
      <c r="K97" s="81"/>
      <c r="L97" s="86"/>
      <c r="M97" s="87"/>
      <c r="N97" s="82"/>
      <c r="O97" s="81"/>
      <c r="P97" s="86"/>
      <c r="Q97" s="87"/>
      <c r="R97" s="82"/>
      <c r="S97" s="81"/>
      <c r="T97" s="86"/>
      <c r="U97" s="87"/>
      <c r="V97" s="18">
        <f>SUM(J97:U97)</f>
        <v>0</v>
      </c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</row>
    <row r="98" spans="1:37" s="2" customFormat="1" ht="15.5" customHeight="1" x14ac:dyDescent="0.15">
      <c r="A98" s="1"/>
      <c r="B98" s="275" t="s">
        <v>115</v>
      </c>
      <c r="C98" s="276"/>
      <c r="D98" s="207"/>
      <c r="E98" s="268"/>
      <c r="F98" s="268"/>
      <c r="G98" s="136"/>
      <c r="H98" s="238"/>
      <c r="I98" s="93"/>
      <c r="J98" s="82"/>
      <c r="K98" s="81"/>
      <c r="L98" s="86"/>
      <c r="M98" s="87"/>
      <c r="N98" s="82"/>
      <c r="O98" s="81"/>
      <c r="P98" s="86"/>
      <c r="Q98" s="87"/>
      <c r="R98" s="82"/>
      <c r="S98" s="81"/>
      <c r="T98" s="86"/>
      <c r="U98" s="87"/>
      <c r="V98" s="18">
        <f>SUM(J98:U98)</f>
        <v>0</v>
      </c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</row>
    <row r="99" spans="1:37" s="2" customFormat="1" ht="15.5" customHeight="1" x14ac:dyDescent="0.15">
      <c r="A99" s="1"/>
      <c r="B99" s="275" t="s">
        <v>116</v>
      </c>
      <c r="C99" s="276"/>
      <c r="D99" s="290"/>
      <c r="E99" s="291"/>
      <c r="F99" s="291"/>
      <c r="G99" s="292"/>
      <c r="H99" s="238"/>
      <c r="I99" s="93"/>
      <c r="J99" s="82"/>
      <c r="K99" s="81"/>
      <c r="L99" s="86"/>
      <c r="M99" s="87"/>
      <c r="N99" s="82"/>
      <c r="O99" s="81"/>
      <c r="P99" s="86"/>
      <c r="Q99" s="87"/>
      <c r="R99" s="82"/>
      <c r="S99" s="81"/>
      <c r="T99" s="86"/>
      <c r="U99" s="87"/>
      <c r="V99" s="18">
        <f>SUM(J99:U99)</f>
        <v>0</v>
      </c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</row>
    <row r="100" spans="1:37" s="2" customFormat="1" ht="15.5" customHeight="1" x14ac:dyDescent="0.15">
      <c r="B100" s="275" t="s">
        <v>117</v>
      </c>
      <c r="C100" s="276"/>
      <c r="D100" s="290"/>
      <c r="E100" s="291"/>
      <c r="F100" s="291"/>
      <c r="G100" s="292"/>
      <c r="H100" s="239"/>
      <c r="I100" s="93"/>
      <c r="J100" s="82"/>
      <c r="K100" s="81"/>
      <c r="L100" s="86"/>
      <c r="M100" s="87"/>
      <c r="N100" s="82"/>
      <c r="O100" s="81"/>
      <c r="P100" s="86"/>
      <c r="Q100" s="87"/>
      <c r="R100" s="82"/>
      <c r="S100" s="81"/>
      <c r="T100" s="86"/>
      <c r="U100" s="87"/>
      <c r="V100" s="18">
        <f>SUM(J100:U100)</f>
        <v>0</v>
      </c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</row>
    <row r="101" spans="1:37" s="1" customFormat="1" ht="15.5" customHeight="1" thickBot="1" x14ac:dyDescent="0.2">
      <c r="B101" s="40"/>
      <c r="C101" s="41"/>
      <c r="D101" s="208"/>
      <c r="E101" s="269"/>
      <c r="F101" s="269"/>
      <c r="G101" s="43"/>
      <c r="H101" s="240" t="s">
        <v>21</v>
      </c>
      <c r="I101" s="94">
        <f>SUM(I86:I100)</f>
        <v>0</v>
      </c>
      <c r="J101" s="43"/>
      <c r="K101" s="15"/>
      <c r="L101" s="15"/>
      <c r="M101" s="15"/>
      <c r="N101" s="15"/>
      <c r="O101" s="15"/>
      <c r="P101" s="15"/>
      <c r="Q101" s="15"/>
      <c r="R101" s="15"/>
      <c r="S101" s="15"/>
      <c r="T101" s="34"/>
      <c r="U101" s="180" t="s">
        <v>16</v>
      </c>
      <c r="V101" s="95">
        <f>SUM(V86:V100)</f>
        <v>0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</row>
    <row r="102" spans="1:37" s="1" customFormat="1" ht="15.5" customHeight="1" thickBot="1" x14ac:dyDescent="0.2">
      <c r="D102" s="200"/>
      <c r="E102" s="200"/>
      <c r="F102" s="200"/>
      <c r="H102" s="2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</row>
    <row r="103" spans="1:37" s="1" customFormat="1" ht="23.25" customHeight="1" x14ac:dyDescent="0.15">
      <c r="A103" s="1" t="s">
        <v>17</v>
      </c>
      <c r="B103" s="7" t="s">
        <v>52</v>
      </c>
      <c r="C103" s="8"/>
      <c r="D103" s="194"/>
      <c r="E103" s="194"/>
      <c r="F103" s="194"/>
      <c r="G103" s="11"/>
      <c r="H103" s="221"/>
      <c r="I103" s="9"/>
      <c r="J103" s="147">
        <f>J84</f>
        <v>2022</v>
      </c>
      <c r="K103" s="147"/>
      <c r="L103" s="147">
        <f>L84</f>
        <v>2023</v>
      </c>
      <c r="M103" s="149"/>
      <c r="N103" s="147">
        <f>N84</f>
        <v>2024</v>
      </c>
      <c r="O103" s="149"/>
      <c r="P103" s="147">
        <f>P84</f>
        <v>2025</v>
      </c>
      <c r="Q103" s="149"/>
      <c r="R103" s="147">
        <f>R84</f>
        <v>2026</v>
      </c>
      <c r="S103" s="149"/>
      <c r="T103" s="147" t="str">
        <f>T84</f>
        <v>Totaal</v>
      </c>
      <c r="U103" s="149"/>
      <c r="V103" s="45" t="s">
        <v>30</v>
      </c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</row>
    <row r="104" spans="1:37" s="1" customFormat="1" ht="21" customHeight="1" x14ac:dyDescent="0.15">
      <c r="B104" s="141" t="s">
        <v>31</v>
      </c>
      <c r="C104" s="142"/>
      <c r="D104" s="209" t="s">
        <v>15</v>
      </c>
      <c r="E104" s="270"/>
      <c r="F104" s="270"/>
      <c r="G104" s="161"/>
      <c r="H104" s="228"/>
      <c r="I104" s="17" t="s">
        <v>12</v>
      </c>
      <c r="J104" s="47" t="s">
        <v>1</v>
      </c>
      <c r="K104" s="48" t="s">
        <v>2</v>
      </c>
      <c r="L104" s="49" t="s">
        <v>1</v>
      </c>
      <c r="M104" s="49" t="s">
        <v>2</v>
      </c>
      <c r="N104" s="49" t="s">
        <v>1</v>
      </c>
      <c r="O104" s="49" t="s">
        <v>2</v>
      </c>
      <c r="P104" s="49" t="s">
        <v>1</v>
      </c>
      <c r="Q104" s="49" t="s">
        <v>2</v>
      </c>
      <c r="R104" s="49" t="s">
        <v>1</v>
      </c>
      <c r="S104" s="49" t="s">
        <v>2</v>
      </c>
      <c r="T104" s="49" t="s">
        <v>1</v>
      </c>
      <c r="U104" s="49" t="s">
        <v>2</v>
      </c>
      <c r="V104" s="5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</row>
    <row r="105" spans="1:37" s="2" customFormat="1" ht="15.5" customHeight="1" x14ac:dyDescent="0.15">
      <c r="A105" s="1"/>
      <c r="B105" s="288" t="s">
        <v>55</v>
      </c>
      <c r="C105" s="289"/>
      <c r="D105" s="210"/>
      <c r="E105" s="271"/>
      <c r="F105" s="271"/>
      <c r="G105" s="138"/>
      <c r="H105" s="238"/>
      <c r="I105" s="106"/>
      <c r="J105" s="42"/>
      <c r="K105" s="14"/>
      <c r="L105" s="14"/>
      <c r="M105" s="14"/>
      <c r="N105" s="14"/>
      <c r="O105" s="14"/>
      <c r="P105" s="14"/>
      <c r="Q105" s="14"/>
      <c r="R105" s="14"/>
      <c r="S105" s="14"/>
      <c r="T105" s="5"/>
      <c r="U105" s="5"/>
      <c r="V105" s="16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spans="1:37" s="2" customFormat="1" ht="15.5" customHeight="1" x14ac:dyDescent="0.15">
      <c r="A106" s="1"/>
      <c r="B106" s="282" t="s">
        <v>82</v>
      </c>
      <c r="C106" s="283"/>
      <c r="D106" s="207"/>
      <c r="E106" s="268"/>
      <c r="F106" s="268"/>
      <c r="G106" s="136"/>
      <c r="H106" s="238"/>
      <c r="I106" s="93"/>
      <c r="J106" s="82"/>
      <c r="K106" s="81"/>
      <c r="L106" s="86"/>
      <c r="M106" s="87"/>
      <c r="N106" s="82"/>
      <c r="O106" s="81"/>
      <c r="P106" s="86"/>
      <c r="Q106" s="87"/>
      <c r="R106" s="82"/>
      <c r="S106" s="81"/>
      <c r="T106" s="86"/>
      <c r="U106" s="87"/>
      <c r="V106" s="18">
        <f>SUM(J106:U106)</f>
        <v>0</v>
      </c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</row>
    <row r="107" spans="1:37" s="1" customFormat="1" ht="15" customHeight="1" x14ac:dyDescent="0.15">
      <c r="B107" s="282" t="s">
        <v>83</v>
      </c>
      <c r="C107" s="283"/>
      <c r="D107" s="207"/>
      <c r="E107" s="268"/>
      <c r="F107" s="268"/>
      <c r="G107" s="136"/>
      <c r="H107" s="238"/>
      <c r="I107" s="93"/>
      <c r="J107" s="82"/>
      <c r="K107" s="81"/>
      <c r="L107" s="86"/>
      <c r="M107" s="87"/>
      <c r="N107" s="82"/>
      <c r="O107" s="81"/>
      <c r="P107" s="86"/>
      <c r="Q107" s="87"/>
      <c r="R107" s="82"/>
      <c r="S107" s="81"/>
      <c r="T107" s="86"/>
      <c r="U107" s="87"/>
      <c r="V107" s="18">
        <f>SUM(J107:U107)</f>
        <v>0</v>
      </c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</row>
    <row r="108" spans="1:37" s="1" customFormat="1" ht="15.5" customHeight="1" x14ac:dyDescent="0.15">
      <c r="B108" s="282" t="s">
        <v>84</v>
      </c>
      <c r="C108" s="283"/>
      <c r="D108" s="207"/>
      <c r="E108" s="268"/>
      <c r="F108" s="268"/>
      <c r="G108" s="136"/>
      <c r="H108" s="238"/>
      <c r="I108" s="93"/>
      <c r="J108" s="82"/>
      <c r="K108" s="81"/>
      <c r="L108" s="86"/>
      <c r="M108" s="87"/>
      <c r="N108" s="82"/>
      <c r="O108" s="81"/>
      <c r="P108" s="86"/>
      <c r="Q108" s="87"/>
      <c r="R108" s="82"/>
      <c r="S108" s="81"/>
      <c r="T108" s="86"/>
      <c r="U108" s="87"/>
      <c r="V108" s="18">
        <f>SUM(J108:U108)</f>
        <v>0</v>
      </c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</row>
    <row r="109" spans="1:37" x14ac:dyDescent="0.15">
      <c r="A109" s="1"/>
      <c r="B109" s="282" t="s">
        <v>85</v>
      </c>
      <c r="C109" s="283"/>
      <c r="D109" s="207"/>
      <c r="E109" s="268"/>
      <c r="F109" s="268"/>
      <c r="G109" s="136"/>
      <c r="H109" s="238"/>
      <c r="I109" s="93"/>
      <c r="J109" s="82"/>
      <c r="K109" s="81"/>
      <c r="L109" s="86"/>
      <c r="M109" s="87"/>
      <c r="N109" s="82"/>
      <c r="O109" s="81"/>
      <c r="P109" s="86"/>
      <c r="Q109" s="87"/>
      <c r="R109" s="82"/>
      <c r="S109" s="81"/>
      <c r="T109" s="86"/>
      <c r="U109" s="87"/>
      <c r="V109" s="18">
        <f>SUM(J109:U109)</f>
        <v>0</v>
      </c>
    </row>
    <row r="110" spans="1:37" x14ac:dyDescent="0.15">
      <c r="A110" s="1"/>
      <c r="B110" s="284" t="s">
        <v>53</v>
      </c>
      <c r="C110" s="285"/>
      <c r="D110" s="210"/>
      <c r="E110" s="271"/>
      <c r="F110" s="271"/>
      <c r="G110" s="138"/>
      <c r="H110" s="238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8"/>
    </row>
    <row r="111" spans="1:37" x14ac:dyDescent="0.15">
      <c r="A111" s="1"/>
      <c r="B111" s="278" t="s">
        <v>96</v>
      </c>
      <c r="C111" s="279"/>
      <c r="D111" s="207"/>
      <c r="E111" s="268"/>
      <c r="F111" s="268"/>
      <c r="G111" s="136"/>
      <c r="H111" s="238"/>
      <c r="I111" s="93"/>
      <c r="J111" s="82"/>
      <c r="K111" s="81"/>
      <c r="L111" s="86"/>
      <c r="M111" s="87"/>
      <c r="N111" s="82"/>
      <c r="O111" s="81"/>
      <c r="P111" s="86"/>
      <c r="Q111" s="87"/>
      <c r="R111" s="82"/>
      <c r="S111" s="81"/>
      <c r="T111" s="86"/>
      <c r="U111" s="87"/>
      <c r="V111" s="18">
        <f>SUM(J111:U111)</f>
        <v>0</v>
      </c>
    </row>
    <row r="112" spans="1:37" x14ac:dyDescent="0.15">
      <c r="A112" s="1"/>
      <c r="B112" s="278" t="s">
        <v>97</v>
      </c>
      <c r="C112" s="279"/>
      <c r="D112" s="207"/>
      <c r="E112" s="268"/>
      <c r="F112" s="268"/>
      <c r="G112" s="136"/>
      <c r="H112" s="238"/>
      <c r="I112" s="93"/>
      <c r="J112" s="82"/>
      <c r="K112" s="81"/>
      <c r="L112" s="86"/>
      <c r="M112" s="87"/>
      <c r="N112" s="82"/>
      <c r="O112" s="81"/>
      <c r="P112" s="86"/>
      <c r="Q112" s="87"/>
      <c r="R112" s="82"/>
      <c r="S112" s="81"/>
      <c r="T112" s="86"/>
      <c r="U112" s="87"/>
      <c r="V112" s="18">
        <f>SUM(J112:U112)</f>
        <v>0</v>
      </c>
    </row>
    <row r="113" spans="1:22" x14ac:dyDescent="0.15">
      <c r="A113" s="1"/>
      <c r="B113" s="278" t="s">
        <v>98</v>
      </c>
      <c r="C113" s="279"/>
      <c r="D113" s="207"/>
      <c r="E113" s="268"/>
      <c r="F113" s="268"/>
      <c r="G113" s="136"/>
      <c r="H113" s="238"/>
      <c r="I113" s="93"/>
      <c r="J113" s="82"/>
      <c r="K113" s="81"/>
      <c r="L113" s="86"/>
      <c r="M113" s="87"/>
      <c r="N113" s="82"/>
      <c r="O113" s="81"/>
      <c r="P113" s="86"/>
      <c r="Q113" s="87"/>
      <c r="R113" s="82"/>
      <c r="S113" s="81"/>
      <c r="T113" s="86"/>
      <c r="U113" s="87"/>
      <c r="V113" s="18">
        <f>SUM(J113:U113)</f>
        <v>0</v>
      </c>
    </row>
    <row r="114" spans="1:22" x14ac:dyDescent="0.15">
      <c r="A114" s="1"/>
      <c r="B114" s="278" t="s">
        <v>99</v>
      </c>
      <c r="C114" s="279"/>
      <c r="D114" s="207"/>
      <c r="E114" s="268"/>
      <c r="F114" s="268"/>
      <c r="G114" s="136"/>
      <c r="H114" s="238"/>
      <c r="I114" s="93"/>
      <c r="J114" s="82"/>
      <c r="K114" s="81"/>
      <c r="L114" s="86"/>
      <c r="M114" s="87"/>
      <c r="N114" s="82"/>
      <c r="O114" s="81"/>
      <c r="P114" s="86"/>
      <c r="Q114" s="87"/>
      <c r="R114" s="82"/>
      <c r="S114" s="81"/>
      <c r="T114" s="86"/>
      <c r="U114" s="87"/>
      <c r="V114" s="18">
        <f>SUM(J114:U114)</f>
        <v>0</v>
      </c>
    </row>
    <row r="115" spans="1:22" x14ac:dyDescent="0.15">
      <c r="A115" s="1"/>
      <c r="B115" s="280" t="s">
        <v>59</v>
      </c>
      <c r="C115" s="281"/>
      <c r="D115" s="210"/>
      <c r="E115" s="271"/>
      <c r="F115" s="271"/>
      <c r="G115" s="138"/>
      <c r="H115" s="238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8"/>
    </row>
    <row r="116" spans="1:22" x14ac:dyDescent="0.15">
      <c r="A116" s="1"/>
      <c r="B116" s="275" t="s">
        <v>114</v>
      </c>
      <c r="C116" s="276"/>
      <c r="D116" s="207"/>
      <c r="E116" s="268"/>
      <c r="F116" s="268"/>
      <c r="G116" s="136"/>
      <c r="H116" s="238"/>
      <c r="I116" s="93"/>
      <c r="J116" s="82"/>
      <c r="K116" s="81"/>
      <c r="L116" s="86"/>
      <c r="M116" s="87"/>
      <c r="N116" s="82"/>
      <c r="O116" s="81"/>
      <c r="P116" s="86"/>
      <c r="Q116" s="87"/>
      <c r="R116" s="82"/>
      <c r="S116" s="81"/>
      <c r="T116" s="86"/>
      <c r="U116" s="87"/>
      <c r="V116" s="18">
        <f>SUM(J116:U116)</f>
        <v>0</v>
      </c>
    </row>
    <row r="117" spans="1:22" x14ac:dyDescent="0.15">
      <c r="A117" s="1"/>
      <c r="B117" s="275" t="s">
        <v>115</v>
      </c>
      <c r="C117" s="276"/>
      <c r="D117" s="207"/>
      <c r="E117" s="268"/>
      <c r="F117" s="268"/>
      <c r="G117" s="136"/>
      <c r="H117" s="238"/>
      <c r="I117" s="93"/>
      <c r="J117" s="82"/>
      <c r="K117" s="81"/>
      <c r="L117" s="86"/>
      <c r="M117" s="87"/>
      <c r="N117" s="82"/>
      <c r="O117" s="81"/>
      <c r="P117" s="86"/>
      <c r="Q117" s="87"/>
      <c r="R117" s="82"/>
      <c r="S117" s="81"/>
      <c r="T117" s="86"/>
      <c r="U117" s="87"/>
      <c r="V117" s="18">
        <f>SUM(J117:U117)</f>
        <v>0</v>
      </c>
    </row>
    <row r="118" spans="1:22" x14ac:dyDescent="0.15">
      <c r="A118" s="1"/>
      <c r="B118" s="275" t="s">
        <v>116</v>
      </c>
      <c r="C118" s="276"/>
      <c r="D118" s="207"/>
      <c r="E118" s="268"/>
      <c r="F118" s="268"/>
      <c r="G118" s="136"/>
      <c r="H118" s="238"/>
      <c r="I118" s="93"/>
      <c r="J118" s="82"/>
      <c r="K118" s="81"/>
      <c r="L118" s="86"/>
      <c r="M118" s="87"/>
      <c r="N118" s="82"/>
      <c r="O118" s="81"/>
      <c r="P118" s="86"/>
      <c r="Q118" s="87"/>
      <c r="R118" s="82"/>
      <c r="S118" s="81"/>
      <c r="T118" s="86"/>
      <c r="U118" s="87"/>
      <c r="V118" s="18">
        <f>SUM(J118:U118)</f>
        <v>0</v>
      </c>
    </row>
    <row r="119" spans="1:22" x14ac:dyDescent="0.15">
      <c r="A119" s="2"/>
      <c r="B119" s="275" t="s">
        <v>117</v>
      </c>
      <c r="C119" s="276"/>
      <c r="D119" s="207"/>
      <c r="E119" s="268"/>
      <c r="F119" s="268"/>
      <c r="G119" s="136"/>
      <c r="H119" s="239"/>
      <c r="I119" s="93"/>
      <c r="J119" s="82"/>
      <c r="K119" s="81"/>
      <c r="L119" s="86"/>
      <c r="M119" s="87"/>
      <c r="N119" s="82"/>
      <c r="O119" s="81"/>
      <c r="P119" s="86"/>
      <c r="Q119" s="87"/>
      <c r="R119" s="82"/>
      <c r="S119" s="81"/>
      <c r="T119" s="86"/>
      <c r="U119" s="87"/>
      <c r="V119" s="18">
        <f>SUM(J119:U119)</f>
        <v>0</v>
      </c>
    </row>
    <row r="120" spans="1:22" ht="14" thickBot="1" x14ac:dyDescent="0.2">
      <c r="A120" s="1"/>
      <c r="B120" s="40"/>
      <c r="C120" s="41"/>
      <c r="D120" s="208"/>
      <c r="E120" s="269"/>
      <c r="F120" s="269"/>
      <c r="G120" s="43"/>
      <c r="H120" s="240" t="s">
        <v>21</v>
      </c>
      <c r="I120" s="94">
        <f>SUM(I105:I119)</f>
        <v>0</v>
      </c>
      <c r="J120" s="43"/>
      <c r="K120" s="15"/>
      <c r="L120" s="15"/>
      <c r="M120" s="15"/>
      <c r="N120" s="15"/>
      <c r="O120" s="15"/>
      <c r="P120" s="15"/>
      <c r="Q120" s="15"/>
      <c r="R120" s="15"/>
      <c r="S120" s="15"/>
      <c r="T120" s="34"/>
      <c r="U120" s="180" t="s">
        <v>16</v>
      </c>
      <c r="V120" s="95">
        <f>SUM(V105:V119)</f>
        <v>0</v>
      </c>
    </row>
    <row r="121" spans="1:22" ht="14" thickBot="1" x14ac:dyDescent="0.2">
      <c r="A121" s="1"/>
      <c r="B121" s="12"/>
      <c r="C121" s="12"/>
      <c r="D121" s="211"/>
      <c r="E121" s="211"/>
      <c r="F121" s="211"/>
      <c r="G121" s="13"/>
      <c r="H121" s="241"/>
      <c r="I121" s="96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17"/>
      <c r="U121" s="117"/>
      <c r="V121" s="97"/>
    </row>
    <row r="122" spans="1:22" ht="14" thickBot="1" x14ac:dyDescent="0.2">
      <c r="A122" s="1" t="s">
        <v>18</v>
      </c>
      <c r="B122" s="173" t="s">
        <v>66</v>
      </c>
      <c r="C122" s="174"/>
      <c r="D122" s="212"/>
      <c r="E122" s="212"/>
      <c r="F122" s="212"/>
      <c r="G122" s="175"/>
      <c r="H122" s="242"/>
      <c r="I122" s="176">
        <f t="shared" ref="I122" si="0">I44+I63+I82+I101+I120</f>
        <v>86436</v>
      </c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8"/>
      <c r="U122" s="178"/>
      <c r="V122" s="179">
        <f>V44+V63+V82+V101+V120</f>
        <v>0</v>
      </c>
    </row>
    <row r="123" spans="1:22" x14ac:dyDescent="0.15">
      <c r="A123" s="1"/>
      <c r="B123" s="1"/>
      <c r="C123" s="1"/>
      <c r="D123" s="200"/>
      <c r="E123" s="200"/>
      <c r="F123" s="200"/>
      <c r="G123" s="117"/>
      <c r="H123" s="243"/>
      <c r="I123" s="117"/>
      <c r="J123" s="117"/>
      <c r="K123" s="117"/>
      <c r="L123" s="117"/>
      <c r="M123" s="117"/>
      <c r="N123" s="117"/>
      <c r="O123" s="117"/>
      <c r="P123" s="117"/>
      <c r="Q123" s="117"/>
      <c r="R123" s="159"/>
    </row>
    <row r="125" spans="1:22" ht="20" x14ac:dyDescent="0.15">
      <c r="D125" s="213"/>
      <c r="E125" s="213"/>
      <c r="F125" s="213"/>
      <c r="H125" s="277" t="s">
        <v>26</v>
      </c>
      <c r="I125" s="277"/>
      <c r="J125" s="277"/>
      <c r="K125" s="277"/>
      <c r="L125" s="277"/>
      <c r="M125" s="277"/>
      <c r="N125" s="277"/>
      <c r="O125" s="277"/>
      <c r="P125" s="277"/>
      <c r="Q125" s="277"/>
      <c r="R125" s="277"/>
      <c r="S125" s="277"/>
      <c r="T125" s="277"/>
      <c r="U125" s="277"/>
      <c r="V125" s="277"/>
    </row>
    <row r="126" spans="1:22" ht="14" thickBot="1" x14ac:dyDescent="0.2">
      <c r="D126" s="213"/>
      <c r="E126" s="213"/>
      <c r="F126" s="213"/>
      <c r="H126" s="244"/>
      <c r="I126" s="21"/>
      <c r="J126" s="22"/>
      <c r="K126" s="22"/>
      <c r="L126" s="22"/>
      <c r="M126" s="22"/>
      <c r="N126" s="22"/>
      <c r="O126" s="22"/>
      <c r="P126" s="22"/>
      <c r="Q126" s="22"/>
      <c r="R126" s="22"/>
      <c r="S126" s="21"/>
      <c r="T126" s="21"/>
    </row>
    <row r="127" spans="1:22" x14ac:dyDescent="0.15">
      <c r="D127" s="213"/>
      <c r="E127" s="213"/>
      <c r="F127" s="213"/>
      <c r="H127" s="245"/>
      <c r="I127" s="44"/>
      <c r="J127" s="147">
        <f>J103</f>
        <v>2022</v>
      </c>
      <c r="K127" s="147"/>
      <c r="L127" s="147">
        <f>L103</f>
        <v>2023</v>
      </c>
      <c r="M127" s="149"/>
      <c r="N127" s="147">
        <f>N103</f>
        <v>2024</v>
      </c>
      <c r="O127" s="149"/>
      <c r="P127" s="147">
        <f>P103</f>
        <v>2025</v>
      </c>
      <c r="Q127" s="149"/>
      <c r="R127" s="147">
        <f>R103</f>
        <v>2026</v>
      </c>
      <c r="S127" s="149"/>
      <c r="T127" s="147" t="str">
        <f>T103</f>
        <v>Totaal</v>
      </c>
      <c r="U127" s="149"/>
      <c r="V127" s="45" t="s">
        <v>30</v>
      </c>
    </row>
    <row r="128" spans="1:22" x14ac:dyDescent="0.15">
      <c r="D128" s="213"/>
      <c r="E128" s="213"/>
      <c r="F128" s="213"/>
      <c r="H128" s="246"/>
      <c r="I128" s="46" t="s">
        <v>25</v>
      </c>
      <c r="J128" s="47" t="s">
        <v>1</v>
      </c>
      <c r="K128" s="48" t="s">
        <v>2</v>
      </c>
      <c r="L128" s="49" t="s">
        <v>1</v>
      </c>
      <c r="M128" s="49" t="s">
        <v>2</v>
      </c>
      <c r="N128" s="49" t="s">
        <v>1</v>
      </c>
      <c r="O128" s="49" t="s">
        <v>2</v>
      </c>
      <c r="P128" s="49" t="s">
        <v>1</v>
      </c>
      <c r="Q128" s="49" t="s">
        <v>2</v>
      </c>
      <c r="R128" s="49" t="s">
        <v>1</v>
      </c>
      <c r="S128" s="49" t="s">
        <v>2</v>
      </c>
      <c r="T128" s="49" t="s">
        <v>1</v>
      </c>
      <c r="U128" s="49" t="s">
        <v>2</v>
      </c>
      <c r="V128" s="50"/>
    </row>
    <row r="129" spans="4:70" x14ac:dyDescent="0.15">
      <c r="D129" s="213"/>
      <c r="E129" s="213"/>
      <c r="F129" s="213"/>
      <c r="H129" s="247" t="s">
        <v>55</v>
      </c>
      <c r="I129" s="139"/>
      <c r="J129" s="51"/>
      <c r="K129" s="51"/>
      <c r="L129" s="52"/>
      <c r="M129" s="52"/>
      <c r="N129" s="52"/>
      <c r="O129" s="52"/>
      <c r="P129" s="52"/>
      <c r="Q129" s="52"/>
      <c r="R129" s="52"/>
      <c r="S129" s="52"/>
      <c r="T129" s="53"/>
      <c r="U129" s="53"/>
      <c r="V129" s="54"/>
    </row>
    <row r="130" spans="4:70" x14ac:dyDescent="0.15">
      <c r="D130" s="213"/>
      <c r="E130" s="213"/>
      <c r="F130" s="213"/>
      <c r="H130" s="248">
        <v>1</v>
      </c>
      <c r="I130" s="113" t="s">
        <v>82</v>
      </c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100">
        <f t="shared" ref="T130:U133" si="1">SUM(J130,L130,N130,P130,R130)</f>
        <v>0</v>
      </c>
      <c r="U130" s="100">
        <f t="shared" si="1"/>
        <v>0</v>
      </c>
      <c r="V130" s="101">
        <f>SUM(T130:U130)</f>
        <v>0</v>
      </c>
      <c r="X130" s="181"/>
    </row>
    <row r="131" spans="4:70" x14ac:dyDescent="0.15">
      <c r="D131" s="213"/>
      <c r="E131" s="213"/>
      <c r="F131" s="213"/>
      <c r="H131" s="248">
        <v>2</v>
      </c>
      <c r="I131" s="113" t="s">
        <v>83</v>
      </c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100">
        <f t="shared" si="1"/>
        <v>0</v>
      </c>
      <c r="U131" s="100">
        <f t="shared" si="1"/>
        <v>0</v>
      </c>
      <c r="V131" s="101">
        <f>SUM(T131:U131)</f>
        <v>0</v>
      </c>
    </row>
    <row r="132" spans="4:70" x14ac:dyDescent="0.15">
      <c r="D132" s="213"/>
      <c r="E132" s="213"/>
      <c r="F132" s="213"/>
      <c r="H132" s="248">
        <v>3</v>
      </c>
      <c r="I132" s="113" t="s">
        <v>84</v>
      </c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100">
        <f t="shared" si="1"/>
        <v>0</v>
      </c>
      <c r="U132" s="100">
        <f t="shared" si="1"/>
        <v>0</v>
      </c>
      <c r="V132" s="101">
        <f t="shared" ref="V132:V133" si="2">SUM(T132:U132)</f>
        <v>0</v>
      </c>
    </row>
    <row r="133" spans="4:70" x14ac:dyDescent="0.15">
      <c r="D133" s="213"/>
      <c r="E133" s="213"/>
      <c r="F133" s="213"/>
      <c r="H133" s="248" t="s">
        <v>0</v>
      </c>
      <c r="I133" s="113" t="s">
        <v>85</v>
      </c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100">
        <f t="shared" si="1"/>
        <v>0</v>
      </c>
      <c r="U133" s="100">
        <f t="shared" si="1"/>
        <v>0</v>
      </c>
      <c r="V133" s="101">
        <f t="shared" si="2"/>
        <v>0</v>
      </c>
      <c r="BO133" s="152"/>
    </row>
    <row r="134" spans="4:70" x14ac:dyDescent="0.15">
      <c r="D134" s="213"/>
      <c r="E134" s="213"/>
      <c r="F134" s="213"/>
      <c r="H134" s="249"/>
      <c r="I134" s="55" t="s">
        <v>54</v>
      </c>
      <c r="J134" s="100">
        <f>SUM(J130:J133)</f>
        <v>0</v>
      </c>
      <c r="K134" s="100">
        <f>SUM(K130:K133)</f>
        <v>0</v>
      </c>
      <c r="L134" s="100">
        <f t="shared" ref="L134:U134" si="3">SUM(L130:L133)</f>
        <v>0</v>
      </c>
      <c r="M134" s="100">
        <f t="shared" si="3"/>
        <v>0</v>
      </c>
      <c r="N134" s="100">
        <f t="shared" si="3"/>
        <v>0</v>
      </c>
      <c r="O134" s="100">
        <f t="shared" si="3"/>
        <v>0</v>
      </c>
      <c r="P134" s="100">
        <f t="shared" si="3"/>
        <v>0</v>
      </c>
      <c r="Q134" s="100">
        <f t="shared" si="3"/>
        <v>0</v>
      </c>
      <c r="R134" s="100">
        <f t="shared" si="3"/>
        <v>0</v>
      </c>
      <c r="S134" s="100">
        <f t="shared" si="3"/>
        <v>0</v>
      </c>
      <c r="T134" s="100">
        <f>SUM(T130:T133)</f>
        <v>0</v>
      </c>
      <c r="U134" s="100">
        <f t="shared" si="3"/>
        <v>0</v>
      </c>
      <c r="V134" s="101">
        <f>SUM(V130:V133)</f>
        <v>0</v>
      </c>
    </row>
    <row r="135" spans="4:70" x14ac:dyDescent="0.15">
      <c r="D135" s="213"/>
      <c r="E135" s="213"/>
      <c r="F135" s="213"/>
      <c r="H135" s="250"/>
      <c r="I135" s="57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102"/>
      <c r="BP135" s="123"/>
    </row>
    <row r="136" spans="4:70" x14ac:dyDescent="0.15">
      <c r="D136" s="213"/>
      <c r="E136" s="213"/>
      <c r="F136" s="213"/>
      <c r="H136" s="251" t="s">
        <v>53</v>
      </c>
      <c r="I136" s="137"/>
      <c r="J136" s="103"/>
      <c r="K136" s="103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102"/>
      <c r="BP136" s="123"/>
      <c r="BR136" s="123"/>
    </row>
    <row r="137" spans="4:70" x14ac:dyDescent="0.15">
      <c r="D137" s="213"/>
      <c r="E137" s="213"/>
      <c r="F137" s="213"/>
      <c r="H137" s="252">
        <v>4</v>
      </c>
      <c r="I137" s="184" t="s">
        <v>96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100">
        <f t="shared" ref="T137:U140" si="4">SUM(J137,L137,N137,P137,R137)</f>
        <v>0</v>
      </c>
      <c r="U137" s="100">
        <f t="shared" si="4"/>
        <v>0</v>
      </c>
      <c r="V137" s="101">
        <f>SUM(T137:U137)</f>
        <v>0</v>
      </c>
    </row>
    <row r="138" spans="4:70" x14ac:dyDescent="0.15">
      <c r="D138" s="213"/>
      <c r="E138" s="213"/>
      <c r="F138" s="213"/>
      <c r="H138" s="252">
        <v>5</v>
      </c>
      <c r="I138" s="184" t="s">
        <v>97</v>
      </c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100">
        <f t="shared" si="4"/>
        <v>0</v>
      </c>
      <c r="U138" s="100">
        <f t="shared" si="4"/>
        <v>0</v>
      </c>
      <c r="V138" s="101">
        <f t="shared" ref="V138:V140" si="5">SUM(T138:U138)</f>
        <v>0</v>
      </c>
    </row>
    <row r="139" spans="4:70" x14ac:dyDescent="0.15">
      <c r="D139" s="213"/>
      <c r="E139" s="213"/>
      <c r="F139" s="213"/>
      <c r="H139" s="252">
        <v>6</v>
      </c>
      <c r="I139" s="184" t="s">
        <v>98</v>
      </c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100">
        <f t="shared" si="4"/>
        <v>0</v>
      </c>
      <c r="U139" s="100">
        <f t="shared" si="4"/>
        <v>0</v>
      </c>
      <c r="V139" s="101">
        <f t="shared" si="5"/>
        <v>0</v>
      </c>
    </row>
    <row r="140" spans="4:70" x14ac:dyDescent="0.15">
      <c r="D140" s="213"/>
      <c r="E140" s="213"/>
      <c r="F140" s="213"/>
      <c r="H140" s="252" t="s">
        <v>0</v>
      </c>
      <c r="I140" s="184" t="s">
        <v>99</v>
      </c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100">
        <f t="shared" si="4"/>
        <v>0</v>
      </c>
      <c r="U140" s="100">
        <f t="shared" si="4"/>
        <v>0</v>
      </c>
      <c r="V140" s="101">
        <f t="shared" si="5"/>
        <v>0</v>
      </c>
    </row>
    <row r="141" spans="4:70" x14ac:dyDescent="0.15">
      <c r="D141" s="213"/>
      <c r="E141" s="213"/>
      <c r="F141" s="213"/>
      <c r="H141" s="253"/>
      <c r="I141" s="58" t="s">
        <v>57</v>
      </c>
      <c r="J141" s="100">
        <f>SUM(J137:J140)</f>
        <v>0</v>
      </c>
      <c r="K141" s="100">
        <f>SUM(K137:K140)</f>
        <v>0</v>
      </c>
      <c r="L141" s="100">
        <f t="shared" ref="L141:U141" si="6">SUM(L137:L140)</f>
        <v>0</v>
      </c>
      <c r="M141" s="100">
        <f t="shared" si="6"/>
        <v>0</v>
      </c>
      <c r="N141" s="100">
        <f t="shared" si="6"/>
        <v>0</v>
      </c>
      <c r="O141" s="100">
        <f t="shared" si="6"/>
        <v>0</v>
      </c>
      <c r="P141" s="100">
        <f t="shared" si="6"/>
        <v>0</v>
      </c>
      <c r="Q141" s="100">
        <f t="shared" si="6"/>
        <v>0</v>
      </c>
      <c r="R141" s="100">
        <f t="shared" si="6"/>
        <v>0</v>
      </c>
      <c r="S141" s="100">
        <f t="shared" si="6"/>
        <v>0</v>
      </c>
      <c r="T141" s="100">
        <f t="shared" si="6"/>
        <v>0</v>
      </c>
      <c r="U141" s="100">
        <f t="shared" si="6"/>
        <v>0</v>
      </c>
      <c r="V141" s="101">
        <f>SUM(V137:V140)</f>
        <v>0</v>
      </c>
    </row>
    <row r="142" spans="4:70" x14ac:dyDescent="0.15">
      <c r="D142" s="213"/>
      <c r="E142" s="213"/>
      <c r="F142" s="213"/>
      <c r="H142" s="254"/>
      <c r="I142" s="57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102"/>
    </row>
    <row r="143" spans="4:70" x14ac:dyDescent="0.15">
      <c r="D143" s="213"/>
      <c r="E143" s="213"/>
      <c r="F143" s="213"/>
      <c r="H143" s="255" t="s">
        <v>59</v>
      </c>
      <c r="I143" s="140"/>
      <c r="J143" s="103"/>
      <c r="K143" s="103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102"/>
    </row>
    <row r="144" spans="4:70" x14ac:dyDescent="0.15">
      <c r="D144" s="213"/>
      <c r="E144" s="213"/>
      <c r="F144" s="213"/>
      <c r="H144" s="256">
        <v>7</v>
      </c>
      <c r="I144" s="186" t="s">
        <v>114</v>
      </c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100">
        <f t="shared" ref="T144:U147" si="7">SUM(J144,L144,N144,P144,R144)</f>
        <v>0</v>
      </c>
      <c r="U144" s="100">
        <f t="shared" si="7"/>
        <v>0</v>
      </c>
      <c r="V144" s="101">
        <f>SUM(T144:U144)</f>
        <v>0</v>
      </c>
    </row>
    <row r="145" spans="4:74" x14ac:dyDescent="0.15">
      <c r="D145" s="213"/>
      <c r="E145" s="213"/>
      <c r="F145" s="213"/>
      <c r="H145" s="256">
        <v>8</v>
      </c>
      <c r="I145" s="186" t="s">
        <v>115</v>
      </c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100">
        <f t="shared" si="7"/>
        <v>0</v>
      </c>
      <c r="U145" s="100">
        <f t="shared" si="7"/>
        <v>0</v>
      </c>
      <c r="V145" s="101">
        <f t="shared" ref="V145:V147" si="8">SUM(T145:U145)</f>
        <v>0</v>
      </c>
    </row>
    <row r="146" spans="4:74" x14ac:dyDescent="0.15">
      <c r="D146" s="213"/>
      <c r="E146" s="213"/>
      <c r="F146" s="213"/>
      <c r="H146" s="256">
        <v>9</v>
      </c>
      <c r="I146" s="186" t="s">
        <v>116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100">
        <f t="shared" si="7"/>
        <v>0</v>
      </c>
      <c r="U146" s="100">
        <f t="shared" si="7"/>
        <v>0</v>
      </c>
      <c r="V146" s="101">
        <f t="shared" si="8"/>
        <v>0</v>
      </c>
    </row>
    <row r="147" spans="4:74" x14ac:dyDescent="0.15">
      <c r="D147" s="213"/>
      <c r="E147" s="213"/>
      <c r="F147" s="213"/>
      <c r="H147" s="256" t="s">
        <v>0</v>
      </c>
      <c r="I147" s="186" t="s">
        <v>117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100">
        <f t="shared" si="7"/>
        <v>0</v>
      </c>
      <c r="U147" s="100">
        <f t="shared" si="7"/>
        <v>0</v>
      </c>
      <c r="V147" s="101">
        <f t="shared" si="8"/>
        <v>0</v>
      </c>
    </row>
    <row r="148" spans="4:74" x14ac:dyDescent="0.15">
      <c r="D148" s="213"/>
      <c r="E148" s="213"/>
      <c r="F148" s="213"/>
      <c r="H148" s="257"/>
      <c r="I148" s="59" t="s">
        <v>56</v>
      </c>
      <c r="J148" s="100">
        <f>SUM(J144:J147)</f>
        <v>0</v>
      </c>
      <c r="K148" s="100">
        <f>SUM(K144:K147)</f>
        <v>0</v>
      </c>
      <c r="L148" s="100">
        <f t="shared" ref="L148:T148" si="9">SUM(L144:L147)</f>
        <v>0</v>
      </c>
      <c r="M148" s="100">
        <f t="shared" si="9"/>
        <v>0</v>
      </c>
      <c r="N148" s="100">
        <f t="shared" si="9"/>
        <v>0</v>
      </c>
      <c r="O148" s="100">
        <f t="shared" si="9"/>
        <v>0</v>
      </c>
      <c r="P148" s="100">
        <f t="shared" si="9"/>
        <v>0</v>
      </c>
      <c r="Q148" s="100">
        <f t="shared" si="9"/>
        <v>0</v>
      </c>
      <c r="R148" s="100">
        <f t="shared" si="9"/>
        <v>0</v>
      </c>
      <c r="S148" s="100">
        <f t="shared" si="9"/>
        <v>0</v>
      </c>
      <c r="T148" s="100">
        <f t="shared" si="9"/>
        <v>0</v>
      </c>
      <c r="U148" s="100">
        <f>SUM(U144:U147)</f>
        <v>0</v>
      </c>
      <c r="V148" s="101">
        <f>SUM(V144:V147)</f>
        <v>0</v>
      </c>
    </row>
    <row r="149" spans="4:74" x14ac:dyDescent="0.15">
      <c r="D149" s="213"/>
      <c r="E149" s="213"/>
      <c r="F149" s="213"/>
      <c r="H149" s="254"/>
      <c r="I149" s="57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102"/>
    </row>
    <row r="150" spans="4:74" x14ac:dyDescent="0.15">
      <c r="D150" s="213"/>
      <c r="E150" s="213"/>
      <c r="F150" s="213"/>
      <c r="H150" s="258" t="s">
        <v>44</v>
      </c>
      <c r="I150" s="143"/>
      <c r="J150" s="103"/>
      <c r="K150" s="103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102"/>
    </row>
    <row r="151" spans="4:74" x14ac:dyDescent="0.15">
      <c r="D151" s="213"/>
      <c r="E151" s="213"/>
      <c r="F151" s="213"/>
      <c r="H151" s="259">
        <v>10</v>
      </c>
      <c r="I151" s="114" t="s">
        <v>35</v>
      </c>
      <c r="J151" s="98"/>
      <c r="K151" s="103"/>
      <c r="L151" s="98"/>
      <c r="M151" s="103"/>
      <c r="N151" s="98"/>
      <c r="O151" s="103"/>
      <c r="P151" s="98"/>
      <c r="Q151" s="103"/>
      <c r="R151" s="98"/>
      <c r="S151" s="103"/>
      <c r="T151" s="100">
        <f t="shared" ref="T151:U154" si="10">SUM(J151,L151,N151,P151,R151)</f>
        <v>0</v>
      </c>
      <c r="U151" s="100">
        <f t="shared" si="10"/>
        <v>0</v>
      </c>
      <c r="V151" s="101">
        <f>SUM(T151:U151)</f>
        <v>0</v>
      </c>
    </row>
    <row r="152" spans="4:74" x14ac:dyDescent="0.15">
      <c r="D152" s="213"/>
      <c r="E152" s="213"/>
      <c r="F152" s="213"/>
      <c r="H152" s="259">
        <v>11</v>
      </c>
      <c r="I152" s="115" t="s">
        <v>29</v>
      </c>
      <c r="J152" s="98"/>
      <c r="K152" s="103"/>
      <c r="L152" s="98"/>
      <c r="M152" s="103"/>
      <c r="N152" s="98"/>
      <c r="O152" s="103"/>
      <c r="P152" s="98"/>
      <c r="Q152" s="103"/>
      <c r="R152" s="98"/>
      <c r="S152" s="103"/>
      <c r="T152" s="100">
        <f t="shared" si="10"/>
        <v>0</v>
      </c>
      <c r="U152" s="100">
        <f t="shared" si="10"/>
        <v>0</v>
      </c>
      <c r="V152" s="101">
        <f>SUM(T152:U152)</f>
        <v>0</v>
      </c>
    </row>
    <row r="153" spans="4:74" x14ac:dyDescent="0.15">
      <c r="D153" s="213"/>
      <c r="E153" s="213"/>
      <c r="F153" s="213"/>
      <c r="H153" s="259">
        <v>12</v>
      </c>
      <c r="I153" s="116" t="s">
        <v>29</v>
      </c>
      <c r="J153" s="98"/>
      <c r="K153" s="103"/>
      <c r="L153" s="98"/>
      <c r="M153" s="103"/>
      <c r="N153" s="98"/>
      <c r="O153" s="103"/>
      <c r="P153" s="98"/>
      <c r="Q153" s="103"/>
      <c r="R153" s="98"/>
      <c r="S153" s="103"/>
      <c r="T153" s="100">
        <f t="shared" si="10"/>
        <v>0</v>
      </c>
      <c r="U153" s="100">
        <f t="shared" si="10"/>
        <v>0</v>
      </c>
      <c r="V153" s="101">
        <f t="shared" ref="V153:V154" si="11">SUM(T153:U153)</f>
        <v>0</v>
      </c>
    </row>
    <row r="154" spans="4:74" x14ac:dyDescent="0.15">
      <c r="D154" s="213"/>
      <c r="E154" s="213"/>
      <c r="F154" s="213"/>
      <c r="H154" s="259" t="s">
        <v>0</v>
      </c>
      <c r="I154" s="116"/>
      <c r="J154" s="98"/>
      <c r="K154" s="103"/>
      <c r="L154" s="98"/>
      <c r="M154" s="103"/>
      <c r="N154" s="98"/>
      <c r="O154" s="103"/>
      <c r="P154" s="98"/>
      <c r="Q154" s="103"/>
      <c r="R154" s="98"/>
      <c r="S154" s="103"/>
      <c r="T154" s="100">
        <f t="shared" si="10"/>
        <v>0</v>
      </c>
      <c r="U154" s="100">
        <f t="shared" si="10"/>
        <v>0</v>
      </c>
      <c r="V154" s="101">
        <f t="shared" si="11"/>
        <v>0</v>
      </c>
    </row>
    <row r="155" spans="4:74" x14ac:dyDescent="0.15">
      <c r="D155" s="213"/>
      <c r="E155" s="213"/>
      <c r="F155" s="213"/>
      <c r="H155" s="259"/>
      <c r="I155" s="60" t="s">
        <v>28</v>
      </c>
      <c r="J155" s="100">
        <f>SUM(J151:J154)</f>
        <v>0</v>
      </c>
      <c r="K155" s="103"/>
      <c r="L155" s="100">
        <f t="shared" ref="L155:V155" si="12">SUM(L151:L154)</f>
        <v>0</v>
      </c>
      <c r="M155" s="100">
        <f t="shared" si="12"/>
        <v>0</v>
      </c>
      <c r="N155" s="100">
        <f t="shared" si="12"/>
        <v>0</v>
      </c>
      <c r="O155" s="100">
        <f t="shared" si="12"/>
        <v>0</v>
      </c>
      <c r="P155" s="100">
        <f t="shared" si="12"/>
        <v>0</v>
      </c>
      <c r="Q155" s="100">
        <f t="shared" si="12"/>
        <v>0</v>
      </c>
      <c r="R155" s="100">
        <f t="shared" si="12"/>
        <v>0</v>
      </c>
      <c r="S155" s="100">
        <f t="shared" si="12"/>
        <v>0</v>
      </c>
      <c r="T155" s="100">
        <f t="shared" si="12"/>
        <v>0</v>
      </c>
      <c r="U155" s="100">
        <f t="shared" si="12"/>
        <v>0</v>
      </c>
      <c r="V155" s="101">
        <f t="shared" si="12"/>
        <v>0</v>
      </c>
      <c r="BR155" s="124" t="s">
        <v>38</v>
      </c>
      <c r="BS155" s="125" t="s">
        <v>5</v>
      </c>
      <c r="BT155" s="125" t="s">
        <v>6</v>
      </c>
      <c r="BU155" s="125" t="s">
        <v>7</v>
      </c>
      <c r="BV155" s="126" t="s">
        <v>21</v>
      </c>
    </row>
    <row r="156" spans="4:74" x14ac:dyDescent="0.15">
      <c r="D156" s="213"/>
      <c r="E156" s="213"/>
      <c r="F156" s="213"/>
      <c r="H156" s="254"/>
      <c r="I156" s="61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62"/>
      <c r="U156" s="62"/>
      <c r="V156" s="63"/>
      <c r="BR156" s="120" t="s">
        <v>42</v>
      </c>
      <c r="BS156" s="121">
        <f>I122</f>
        <v>86436</v>
      </c>
      <c r="BT156" s="121" t="e">
        <f>#REF!</f>
        <v>#REF!</v>
      </c>
      <c r="BU156" s="121" t="e">
        <f>#REF!</f>
        <v>#REF!</v>
      </c>
      <c r="BV156" s="127">
        <f>V122</f>
        <v>0</v>
      </c>
    </row>
    <row r="157" spans="4:74" x14ac:dyDescent="0.15">
      <c r="D157" s="213"/>
      <c r="E157" s="213"/>
      <c r="F157" s="213"/>
      <c r="H157" s="254"/>
      <c r="I157" s="61"/>
      <c r="J157" s="64" t="s">
        <v>1</v>
      </c>
      <c r="K157" s="64" t="s">
        <v>2</v>
      </c>
      <c r="L157" s="64" t="s">
        <v>1</v>
      </c>
      <c r="M157" s="64" t="s">
        <v>2</v>
      </c>
      <c r="N157" s="64" t="s">
        <v>1</v>
      </c>
      <c r="O157" s="64" t="s">
        <v>2</v>
      </c>
      <c r="P157" s="64" t="s">
        <v>1</v>
      </c>
      <c r="Q157" s="64" t="s">
        <v>2</v>
      </c>
      <c r="R157" s="64" t="s">
        <v>1</v>
      </c>
      <c r="S157" s="64" t="s">
        <v>2</v>
      </c>
      <c r="U157" s="134"/>
      <c r="V157" s="153" t="s">
        <v>45</v>
      </c>
      <c r="BR157" s="120" t="s">
        <v>39</v>
      </c>
      <c r="BS157" s="122" t="e">
        <f>#REF!</f>
        <v>#REF!</v>
      </c>
      <c r="BT157" s="122" t="e">
        <f>#REF!</f>
        <v>#REF!</v>
      </c>
      <c r="BU157" s="122" t="e">
        <f>#REF!</f>
        <v>#REF!</v>
      </c>
      <c r="BV157" s="133" t="e">
        <f>BV158/BV156</f>
        <v>#REF!</v>
      </c>
    </row>
    <row r="158" spans="4:74" x14ac:dyDescent="0.15">
      <c r="D158" s="213"/>
      <c r="E158" s="213"/>
      <c r="F158" s="213"/>
      <c r="H158" s="254"/>
      <c r="I158" s="65" t="s">
        <v>27</v>
      </c>
      <c r="J158" s="104">
        <f>SUM(J134,J141,J148,J155)</f>
        <v>0</v>
      </c>
      <c r="K158" s="104">
        <f>SUM(K134,K141,K148)</f>
        <v>0</v>
      </c>
      <c r="L158" s="104">
        <f t="shared" ref="L158:S158" si="13">SUM(L134,L141,L148,L155)</f>
        <v>0</v>
      </c>
      <c r="M158" s="104">
        <f t="shared" si="13"/>
        <v>0</v>
      </c>
      <c r="N158" s="104">
        <f t="shared" si="13"/>
        <v>0</v>
      </c>
      <c r="O158" s="104">
        <f t="shared" si="13"/>
        <v>0</v>
      </c>
      <c r="P158" s="104">
        <f t="shared" si="13"/>
        <v>0</v>
      </c>
      <c r="Q158" s="104">
        <f t="shared" si="13"/>
        <v>0</v>
      </c>
      <c r="R158" s="104">
        <f t="shared" si="13"/>
        <v>0</v>
      </c>
      <c r="S158" s="104">
        <f t="shared" si="13"/>
        <v>0</v>
      </c>
      <c r="V158" s="154">
        <f>SUM(J158,K158,L158:S158)</f>
        <v>0</v>
      </c>
      <c r="BR158" s="120" t="s">
        <v>36</v>
      </c>
      <c r="BS158" s="121" t="e">
        <f>#REF!</f>
        <v>#REF!</v>
      </c>
      <c r="BT158" s="121" t="e">
        <f>#REF!</f>
        <v>#REF!</v>
      </c>
      <c r="BU158" s="121" t="e">
        <f>#REF!</f>
        <v>#REF!</v>
      </c>
      <c r="BV158" s="127" t="e">
        <f>#REF!</f>
        <v>#REF!</v>
      </c>
    </row>
    <row r="159" spans="4:74" x14ac:dyDescent="0.15">
      <c r="D159" s="213"/>
      <c r="E159" s="213"/>
      <c r="F159" s="213"/>
      <c r="H159" s="254"/>
      <c r="I159" s="61"/>
      <c r="J159" s="66"/>
      <c r="K159" s="66"/>
      <c r="L159" s="66"/>
      <c r="M159" s="66"/>
      <c r="N159" s="66"/>
      <c r="O159" s="66"/>
      <c r="P159" s="66"/>
      <c r="Q159" s="66"/>
      <c r="V159" s="63"/>
      <c r="BO159" s="152"/>
      <c r="BR159" s="120"/>
      <c r="BS159" s="123"/>
      <c r="BT159" s="123"/>
      <c r="BU159" s="123"/>
      <c r="BV159" s="128"/>
    </row>
    <row r="160" spans="4:74" x14ac:dyDescent="0.15">
      <c r="D160" s="213"/>
      <c r="E160" s="213"/>
      <c r="F160" s="213"/>
      <c r="H160" s="254"/>
      <c r="I160" s="68"/>
      <c r="J160" s="69"/>
      <c r="K160" s="70"/>
      <c r="L160" s="66"/>
      <c r="M160" s="66"/>
      <c r="N160" s="66"/>
      <c r="O160" s="66"/>
      <c r="P160" s="66"/>
      <c r="Q160" s="66"/>
      <c r="R160" s="66"/>
      <c r="V160" s="185" t="s">
        <v>46</v>
      </c>
      <c r="BR160" s="118" t="s">
        <v>41</v>
      </c>
      <c r="BS160" s="119" t="s">
        <v>37</v>
      </c>
      <c r="BT160" s="123"/>
      <c r="BU160" s="123"/>
      <c r="BV160" s="128"/>
    </row>
    <row r="161" spans="4:74" x14ac:dyDescent="0.15">
      <c r="D161" s="213"/>
      <c r="E161" s="213"/>
      <c r="F161" s="213"/>
      <c r="H161" s="254"/>
      <c r="I161" s="71"/>
      <c r="J161" s="72">
        <f>(J151+L151+N151+P151+R151)*0.05</f>
        <v>0</v>
      </c>
      <c r="K161" s="73"/>
      <c r="L161" s="66"/>
      <c r="M161" s="66"/>
      <c r="N161" s="66"/>
      <c r="O161" s="66"/>
      <c r="P161" s="66"/>
      <c r="Q161" s="66"/>
      <c r="R161" s="66"/>
      <c r="S161" s="66"/>
      <c r="T161" s="150"/>
      <c r="U161" s="66"/>
      <c r="V161" s="158">
        <f>V158-V122</f>
        <v>0</v>
      </c>
      <c r="BR161" s="120" t="s">
        <v>40</v>
      </c>
      <c r="BS161" s="121" t="e">
        <f>(I122*0.1)+(#REF!*0.1)+(#REF!*0.1)</f>
        <v>#REF!</v>
      </c>
      <c r="BT161" s="123"/>
      <c r="BU161" s="123"/>
      <c r="BV161" s="128"/>
    </row>
    <row r="162" spans="4:74" x14ac:dyDescent="0.15">
      <c r="D162" s="213"/>
      <c r="E162" s="213"/>
      <c r="F162" s="213"/>
      <c r="H162" s="254"/>
      <c r="I162" s="61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7"/>
      <c r="V162" s="151"/>
      <c r="BR162" s="129" t="s">
        <v>58</v>
      </c>
      <c r="BS162" s="130" t="e">
        <f>(I122*0.15)+(#REF!*0.3)+(#REF!*0.45)</f>
        <v>#REF!</v>
      </c>
      <c r="BT162" s="131"/>
      <c r="BU162" s="131"/>
      <c r="BV162" s="132"/>
    </row>
    <row r="163" spans="4:74" x14ac:dyDescent="0.15">
      <c r="D163" s="213"/>
      <c r="E163" s="213"/>
      <c r="F163" s="213"/>
      <c r="H163" s="254"/>
      <c r="I163" s="157" t="s">
        <v>32</v>
      </c>
      <c r="J163" s="146"/>
      <c r="K163" s="145"/>
      <c r="L163" s="144">
        <f>SUM(L158:M158)</f>
        <v>0</v>
      </c>
      <c r="M163" s="146"/>
      <c r="N163" s="144">
        <f>SUM(N158:O158)</f>
        <v>0</v>
      </c>
      <c r="O163" s="146"/>
      <c r="P163" s="144">
        <f>SUM(P158:Q158)</f>
        <v>0</v>
      </c>
      <c r="Q163" s="146"/>
      <c r="R163" s="144">
        <f>SUM(R158:S158)</f>
        <v>0</v>
      </c>
      <c r="S163" s="146"/>
      <c r="T163" s="155">
        <f>SUM(D163:Q163)</f>
        <v>0</v>
      </c>
      <c r="U163" s="156"/>
      <c r="V163" s="102"/>
      <c r="BR163" s="293" t="s">
        <v>43</v>
      </c>
      <c r="BS163" s="294"/>
      <c r="BT163" s="294"/>
      <c r="BU163" s="294"/>
      <c r="BV163" s="294"/>
    </row>
    <row r="164" spans="4:74" ht="14" thickBot="1" x14ac:dyDescent="0.2">
      <c r="D164" s="213"/>
      <c r="E164" s="213"/>
      <c r="F164" s="213"/>
      <c r="H164" s="260"/>
      <c r="I164" s="74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6"/>
      <c r="V164" s="77"/>
    </row>
    <row r="165" spans="4:74" x14ac:dyDescent="0.15">
      <c r="D165" s="213"/>
      <c r="E165" s="213"/>
      <c r="F165" s="213"/>
    </row>
    <row r="166" spans="4:74" x14ac:dyDescent="0.15">
      <c r="D166" s="213"/>
      <c r="E166" s="213"/>
      <c r="F166" s="213"/>
    </row>
    <row r="167" spans="4:74" x14ac:dyDescent="0.15">
      <c r="D167" s="213"/>
      <c r="E167" s="213"/>
      <c r="F167" s="213"/>
    </row>
    <row r="168" spans="4:74" x14ac:dyDescent="0.15">
      <c r="D168" s="213"/>
      <c r="E168" s="213"/>
      <c r="F168" s="213"/>
    </row>
    <row r="169" spans="4:74" x14ac:dyDescent="0.15">
      <c r="D169" s="213"/>
      <c r="E169" s="213"/>
      <c r="F169" s="213"/>
    </row>
  </sheetData>
  <sheetProtection insertRows="0"/>
  <customSheetViews>
    <customSheetView guid="{65958F3E-9509-A84C-8BC9-1A03ECB86659}" scale="80" showGridLines="0" fitToPage="1">
      <selection activeCell="F129" sqref="F129"/>
      <rowBreaks count="2" manualBreakCount="2">
        <brk id="48" max="16383" man="1"/>
        <brk id="93" max="16383" man="1"/>
      </rowBreaks>
      <pageMargins left="0.25" right="0.25" top="0.75" bottom="0.75" header="0.3" footer="0.3"/>
      <pageSetup paperSize="9" scale="48" fitToHeight="0" orientation="landscape"/>
    </customSheetView>
    <customSheetView guid="{9EB0E3CC-18FA-3346-8DF0-E904C08F71FD}" scale="80" showGridLines="0" fitToPage="1" topLeftCell="A77">
      <rowBreaks count="2" manualBreakCount="2">
        <brk id="48" max="16383" man="1"/>
        <brk id="93" max="16383" man="1"/>
      </rowBreaks>
      <pageMargins left="0.7" right="0.7" top="0.75" bottom="0.75" header="0.3" footer="0.3"/>
      <pageSetup paperSize="9" scale="48" fitToHeight="0" orientation="landscape"/>
    </customSheetView>
    <customSheetView guid="{8BAAF978-AF21-4BFE-A001-630E2CCE5427}" scale="80" showGridLines="0" fitToPage="1" topLeftCell="A133">
      <selection activeCell="F129" sqref="F129"/>
      <rowBreaks count="2" manualBreakCount="2">
        <brk id="48" max="16383" man="1"/>
        <brk id="93" max="16383" man="1"/>
      </rowBreaks>
      <pageMargins left="0.25" right="0.25" top="0.75" bottom="0.75" header="0.3" footer="0.3"/>
      <pageSetup paperSize="9" scale="48" fitToHeight="0" orientation="landscape"/>
    </customSheetView>
    <customSheetView guid="{F6793C99-F6DF-43EC-AA5C-DBD82EFA5BB7}" scale="80" showGridLines="0" fitToPage="1">
      <selection activeCell="F129" sqref="F129"/>
      <rowBreaks count="2" manualBreakCount="2">
        <brk id="48" max="16383" man="1"/>
        <brk id="93" max="16383" man="1"/>
      </rowBreaks>
      <pageMargins left="0.25" right="0.25" top="0.75" bottom="0.75" header="0.3" footer="0.3"/>
      <pageSetup paperSize="9" scale="48" fitToHeight="0" orientation="landscape"/>
    </customSheetView>
  </customSheetViews>
  <mergeCells count="96">
    <mergeCell ref="I6:N6"/>
    <mergeCell ref="B98:C98"/>
    <mergeCell ref="D90:G90"/>
    <mergeCell ref="D94:G94"/>
    <mergeCell ref="B95:C95"/>
    <mergeCell ref="D95:G95"/>
    <mergeCell ref="B96:C96"/>
    <mergeCell ref="D96:G96"/>
    <mergeCell ref="C19:H19"/>
    <mergeCell ref="C20:H20"/>
    <mergeCell ref="C21:H21"/>
    <mergeCell ref="C23:H23"/>
    <mergeCell ref="D54:G54"/>
    <mergeCell ref="D47:G47"/>
    <mergeCell ref="D48:G48"/>
    <mergeCell ref="D51:G51"/>
    <mergeCell ref="D52:G52"/>
    <mergeCell ref="D53:G53"/>
    <mergeCell ref="B47:C47"/>
    <mergeCell ref="B48:C48"/>
    <mergeCell ref="B52:C52"/>
    <mergeCell ref="B50:C50"/>
    <mergeCell ref="B53:C53"/>
    <mergeCell ref="D49:G49"/>
    <mergeCell ref="D59:G59"/>
    <mergeCell ref="D60:G60"/>
    <mergeCell ref="D58:G58"/>
    <mergeCell ref="D61:G61"/>
    <mergeCell ref="D62:G62"/>
    <mergeCell ref="BR163:BV163"/>
    <mergeCell ref="D85:G85"/>
    <mergeCell ref="D86:G86"/>
    <mergeCell ref="D89:G89"/>
    <mergeCell ref="D91:G91"/>
    <mergeCell ref="D100:G100"/>
    <mergeCell ref="D99:G99"/>
    <mergeCell ref="B77:C77"/>
    <mergeCell ref="B80:C80"/>
    <mergeCell ref="B81:C81"/>
    <mergeCell ref="B79:C79"/>
    <mergeCell ref="B100:C100"/>
    <mergeCell ref="B87:C87"/>
    <mergeCell ref="B88:C88"/>
    <mergeCell ref="B85:C85"/>
    <mergeCell ref="B86:C86"/>
    <mergeCell ref="B89:C89"/>
    <mergeCell ref="B90:C90"/>
    <mergeCell ref="B92:C92"/>
    <mergeCell ref="B93:C93"/>
    <mergeCell ref="B99:C99"/>
    <mergeCell ref="B94:C94"/>
    <mergeCell ref="B97:C97"/>
    <mergeCell ref="D50:G50"/>
    <mergeCell ref="D57:G57"/>
    <mergeCell ref="D56:G56"/>
    <mergeCell ref="D55:G55"/>
    <mergeCell ref="B106:C106"/>
    <mergeCell ref="B78:C78"/>
    <mergeCell ref="B69:C69"/>
    <mergeCell ref="B73:C73"/>
    <mergeCell ref="B74:C74"/>
    <mergeCell ref="B70:C70"/>
    <mergeCell ref="B105:C105"/>
    <mergeCell ref="B71:C71"/>
    <mergeCell ref="B72:C72"/>
    <mergeCell ref="B75:C75"/>
    <mergeCell ref="B76:C76"/>
    <mergeCell ref="B91:C91"/>
    <mergeCell ref="B49:C49"/>
    <mergeCell ref="B54:C54"/>
    <mergeCell ref="B55:C55"/>
    <mergeCell ref="B68:C68"/>
    <mergeCell ref="B56:C56"/>
    <mergeCell ref="B51:C51"/>
    <mergeCell ref="B66:C66"/>
    <mergeCell ref="B59:C59"/>
    <mergeCell ref="B67:C67"/>
    <mergeCell ref="B57:C57"/>
    <mergeCell ref="B58:C58"/>
    <mergeCell ref="B61:C61"/>
    <mergeCell ref="B62:C62"/>
    <mergeCell ref="B60:C60"/>
    <mergeCell ref="B107:C107"/>
    <mergeCell ref="B108:C108"/>
    <mergeCell ref="B109:C109"/>
    <mergeCell ref="B111:C111"/>
    <mergeCell ref="B112:C112"/>
    <mergeCell ref="B110:C110"/>
    <mergeCell ref="B119:C119"/>
    <mergeCell ref="H125:V125"/>
    <mergeCell ref="B113:C113"/>
    <mergeCell ref="B114:C114"/>
    <mergeCell ref="B116:C116"/>
    <mergeCell ref="B117:C117"/>
    <mergeCell ref="B118:C118"/>
    <mergeCell ref="B115:C115"/>
  </mergeCells>
  <conditionalFormatting sqref="V16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4">
    <dataValidation type="whole" operator="greaterThanOrEqual" allowBlank="1" showInputMessage="1" showErrorMessage="1" sqref="J144:S147 J151:J154 L151:L154 N151:N154 P151:P154 R151:R154 J137:S140 I48 J130:S133" xr:uid="{00000000-0002-0000-0000-000000000000}">
      <formula1>0</formula1>
    </dataValidation>
    <dataValidation type="whole" allowBlank="1" showInputMessage="1" showErrorMessage="1" sqref="I105 M151:M154 O151:O154 Q151:Q154 I86" xr:uid="{00000000-0002-0000-0000-000001000000}">
      <formula1>-100000</formula1>
      <formula2>100000</formula2>
    </dataValidation>
    <dataValidation type="decimal" operator="greaterThanOrEqual" allowBlank="1" showInputMessage="1" showErrorMessage="1" sqref="Q116:Q119 U40:U43 M40:M43 U30:U33 Q30:Q33 M30:M33 M35:M38 U35:U38 Q35:Q38 Q40:Q43 U59:U62 M59:M62 U49:U52 Q49:Q52 M49:M52 M54:M57 U54:U57 Q54:Q57 Q59:Q62 U78:U81 M78:M81 U68:U71 Q68:Q71 M68:M71 M73:M76 U73:U76 Q73:Q76 Q78:Q81 U97:U100 M97:M100 U87:U90 Q87:Q90 M87:M90 M92:M95 U92:U95 Q92:Q95 Q97:Q100 U116:U119 M116:M119 U106:U109 Q106:Q109 M106:M109 M111:M114 U111:U114 Q111:Q114 H29:H43" xr:uid="{00000000-0002-0000-0000-000002000000}">
      <formula1>0</formula1>
    </dataValidation>
    <dataValidation type="list" allowBlank="1" showInputMessage="1" showErrorMessage="1" sqref="C29 C34 C39" xr:uid="{00000000-0002-0000-0000-000003000000}">
      <formula1>#REF!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64" max="16383" man="1"/>
    <brk id="10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4000000}">
          <x14:formula1>
            <xm:f>Variabelen!$B$6:$B$19</xm:f>
          </x14:formula1>
          <xm:sqref>B30:B33 B49:C52 B68:C71 B87:C90 B106:C109 I130:I133</xm:sqref>
        </x14:dataValidation>
        <x14:dataValidation type="list" allowBlank="1" showInputMessage="1" showErrorMessage="1" xr:uid="{00000000-0002-0000-0000-000005000000}">
          <x14:formula1>
            <xm:f>Variabelen!$B$20:$B$37</xm:f>
          </x14:formula1>
          <xm:sqref>B35:B38 B54:C57 B73:C76 B92:C95 B111:C114 I137:I140</xm:sqref>
        </x14:dataValidation>
        <x14:dataValidation type="list" allowBlank="1" showInputMessage="1" showErrorMessage="1" xr:uid="{00000000-0002-0000-0000-000006000000}">
          <x14:formula1>
            <xm:f>Variabelen!$B$38:$B$53</xm:f>
          </x14:formula1>
          <xm:sqref>B40:B43 B59:C62 B78:C81 B97:C100 B116:C119 I144:I147</xm:sqref>
        </x14:dataValidation>
        <x14:dataValidation type="list" allowBlank="1" showInputMessage="1" showErrorMessage="1" xr:uid="{00000000-0002-0000-0000-000007000000}">
          <x14:formula1>
            <xm:f>Variabelen!$D$7:$D$42</xm:f>
          </x14:formula1>
          <xm:sqref>C30:C33 C35:C38 C40:C43</xm:sqref>
        </x14:dataValidation>
        <x14:dataValidation type="list" allowBlank="1" showInputMessage="1" showErrorMessage="1" xr:uid="{00000000-0002-0000-0000-000008000000}">
          <x14:formula1>
            <xm:f>Variabelen!$F$7:$F$42</xm:f>
          </x14:formula1>
          <xm:sqref>G30:G33 G35:G38 G40:G43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Kosten en financiering</vt:lpstr>
      <vt:lpstr>Variabelen</vt:lpstr>
      <vt:lpstr>INSTRUCTIONS</vt:lpstr>
      <vt:lpstr>'Kosten en financiering'!Uurtarief</vt:lpstr>
      <vt:lpstr>Uurtarief</vt:lpstr>
    </vt:vector>
  </TitlesOfParts>
  <Company>SenterNovem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</dc:creator>
  <cp:lastModifiedBy>Bart Mijnster</cp:lastModifiedBy>
  <cp:lastPrinted>2014-07-17T13:34:32Z</cp:lastPrinted>
  <dcterms:created xsi:type="dcterms:W3CDTF">2013-01-08T10:06:58Z</dcterms:created>
  <dcterms:modified xsi:type="dcterms:W3CDTF">2022-02-09T11:30:10Z</dcterms:modified>
</cp:coreProperties>
</file>