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artmijnster/Documents/Zakelijk/Klanten/BMB 3 Erasmus MC/BMB 3_36 Convergence/BMB 3_36_7 Convergence 2021/Call for flagship programmes/oplevermap/Def call text/DEF DEF call text/"/>
    </mc:Choice>
  </mc:AlternateContent>
  <xr:revisionPtr revIDLastSave="0" documentId="8_{EDB837E2-6E65-864F-B278-0CF2349FB0C5}" xr6:coauthVersionLast="47" xr6:coauthVersionMax="47" xr10:uidLastSave="{00000000-0000-0000-0000-000000000000}"/>
  <bookViews>
    <workbookView xWindow="0" yWindow="500" windowWidth="30020" windowHeight="18840" xr2:uid="{00000000-000D-0000-FFFF-FFFF00000000}"/>
  </bookViews>
  <sheets>
    <sheet name="Kosten en financiering" sheetId="2" r:id="rId1"/>
    <sheet name="Variabelen" sheetId="3" r:id="rId2"/>
  </sheets>
  <definedNames>
    <definedName name="Uurtarief">'Kosten en financiering'!$E$11</definedName>
  </definedNames>
  <calcPr calcId="191029"/>
  <customWorkbookViews>
    <customWorkbookView name="rgoossens - Personal View" guid="{65958F3E-9509-A84C-8BC9-1A03ECB86659}" mergeInterval="0" personalView="1" maximized="1" yWindow="23" windowWidth="1440" windowHeight="843" activeSheetId="2"/>
    <customWorkbookView name="Heleen van der Valk - Persoonlijke weergave" guid="{9EB0E3CC-18FA-3346-8DF0-E904C08F71FD}" mergeInterval="0" personalView="1" yWindow="54" windowWidth="1975" windowHeight="1195" activeSheetId="1"/>
    <customWorkbookView name="H.V.M.A.C. van der Valk - Hohner - Persoonlijke weergave" guid="{8BAAF978-AF21-4BFE-A001-630E2CCE5427}" mergeInterval="0" personalView="1" xWindow="80" yWindow="42" windowWidth="1840" windowHeight="1038" activeSheetId="2"/>
    <customWorkbookView name="M.A. de Kok - Persoonlijke weergave" guid="{F6793C99-F6DF-43EC-AA5C-DBD82EFA5BB7}" mergeInterval="0" personalView="1" maximized="1" xWindow="1912" yWindow="-8" windowWidth="1936" windowHeight="105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0" i="2" l="1"/>
  <c r="R49" i="2" s="1"/>
  <c r="R68" i="2" s="1"/>
  <c r="R87" i="2" s="1"/>
  <c r="R111" i="2" s="1"/>
  <c r="H30" i="2"/>
  <c r="H49" i="2" s="1"/>
  <c r="H68" i="2" s="1"/>
  <c r="H87" i="2" s="1"/>
  <c r="H111" i="2" s="1"/>
  <c r="J11" i="2"/>
  <c r="J30" i="2" s="1"/>
  <c r="J49" i="2" s="1"/>
  <c r="J68" i="2" s="1"/>
  <c r="J87" i="2" s="1"/>
  <c r="J111" i="2" s="1"/>
  <c r="L11" i="2" l="1"/>
  <c r="L30" i="2" l="1"/>
  <c r="L49" i="2" s="1"/>
  <c r="L68" i="2" s="1"/>
  <c r="L87" i="2" s="1"/>
  <c r="L111" i="2" s="1"/>
  <c r="N11" i="2"/>
  <c r="T103" i="2"/>
  <c r="T102" i="2"/>
  <c r="T101" i="2"/>
  <c r="T100" i="2"/>
  <c r="T98" i="2"/>
  <c r="T97" i="2"/>
  <c r="T96" i="2"/>
  <c r="T95" i="2"/>
  <c r="T93" i="2"/>
  <c r="T92" i="2"/>
  <c r="T91" i="2"/>
  <c r="T90" i="2"/>
  <c r="T84" i="2"/>
  <c r="T83" i="2"/>
  <c r="T82" i="2"/>
  <c r="T81" i="2"/>
  <c r="T79" i="2"/>
  <c r="T78" i="2"/>
  <c r="T77" i="2"/>
  <c r="T76" i="2"/>
  <c r="T74" i="2"/>
  <c r="T73" i="2"/>
  <c r="T72" i="2"/>
  <c r="T71" i="2"/>
  <c r="T65" i="2"/>
  <c r="T64" i="2"/>
  <c r="T63" i="2"/>
  <c r="T62" i="2"/>
  <c r="T60" i="2"/>
  <c r="T59" i="2"/>
  <c r="T58" i="2"/>
  <c r="T57" i="2"/>
  <c r="T55" i="2"/>
  <c r="T54" i="2"/>
  <c r="T53" i="2"/>
  <c r="T52" i="2"/>
  <c r="T46" i="2"/>
  <c r="T45" i="2"/>
  <c r="T44" i="2"/>
  <c r="T43" i="2"/>
  <c r="T41" i="2"/>
  <c r="T40" i="2"/>
  <c r="T39" i="2"/>
  <c r="T38" i="2"/>
  <c r="T36" i="2"/>
  <c r="T35" i="2"/>
  <c r="T34" i="2"/>
  <c r="T33" i="2"/>
  <c r="T27" i="2"/>
  <c r="T26" i="2"/>
  <c r="T25" i="2"/>
  <c r="T24" i="2"/>
  <c r="T22" i="2"/>
  <c r="T21" i="2"/>
  <c r="T20" i="2"/>
  <c r="T19" i="2"/>
  <c r="T17" i="2"/>
  <c r="T16" i="2"/>
  <c r="T15" i="2"/>
  <c r="T14" i="2"/>
  <c r="G27" i="2"/>
  <c r="G26" i="2"/>
  <c r="G25" i="2"/>
  <c r="G24" i="2"/>
  <c r="G22" i="2"/>
  <c r="G21" i="2"/>
  <c r="G20" i="2"/>
  <c r="G19" i="2"/>
  <c r="G15" i="2"/>
  <c r="G16" i="2"/>
  <c r="G17" i="2"/>
  <c r="G14" i="2"/>
  <c r="T104" i="2" l="1"/>
  <c r="T85" i="2"/>
  <c r="N30" i="2"/>
  <c r="N49" i="2" s="1"/>
  <c r="N68" i="2" s="1"/>
  <c r="N87" i="2" s="1"/>
  <c r="N111" i="2" s="1"/>
  <c r="P11" i="2"/>
  <c r="P30" i="2" s="1"/>
  <c r="P49" i="2" s="1"/>
  <c r="P68" i="2" s="1"/>
  <c r="P87" i="2" s="1"/>
  <c r="P111" i="2" s="1"/>
  <c r="T28" i="2"/>
  <c r="T47" i="2"/>
  <c r="T66" i="2"/>
  <c r="G47" i="2"/>
  <c r="G66" i="2"/>
  <c r="G85" i="2"/>
  <c r="G104" i="2"/>
  <c r="O132" i="2"/>
  <c r="O118" i="2"/>
  <c r="O125" i="2"/>
  <c r="O139" i="2"/>
  <c r="H118" i="2"/>
  <c r="H125" i="2"/>
  <c r="H132" i="2"/>
  <c r="H139" i="2"/>
  <c r="I118" i="2"/>
  <c r="I125" i="2"/>
  <c r="I132" i="2"/>
  <c r="J118" i="2"/>
  <c r="J125" i="2"/>
  <c r="J132" i="2"/>
  <c r="J139" i="2"/>
  <c r="K118" i="2"/>
  <c r="K125" i="2"/>
  <c r="K132" i="2"/>
  <c r="K139" i="2"/>
  <c r="L118" i="2"/>
  <c r="L125" i="2"/>
  <c r="L132" i="2"/>
  <c r="L139" i="2"/>
  <c r="M118" i="2"/>
  <c r="M125" i="2"/>
  <c r="M132" i="2"/>
  <c r="M139" i="2"/>
  <c r="N118" i="2"/>
  <c r="N125" i="2"/>
  <c r="N132" i="2"/>
  <c r="N139" i="2"/>
  <c r="P118" i="2"/>
  <c r="P125" i="2"/>
  <c r="P132" i="2"/>
  <c r="P139" i="2"/>
  <c r="Q118" i="2"/>
  <c r="Q125" i="2"/>
  <c r="Q132" i="2"/>
  <c r="Q139" i="2"/>
  <c r="S128" i="2"/>
  <c r="R136" i="2"/>
  <c r="S136" i="2"/>
  <c r="H145" i="2"/>
  <c r="R114" i="2"/>
  <c r="S114" i="2"/>
  <c r="S138" i="2"/>
  <c r="R138" i="2"/>
  <c r="S137" i="2"/>
  <c r="R137" i="2"/>
  <c r="T137" i="2" s="1"/>
  <c r="S135" i="2"/>
  <c r="S131" i="2"/>
  <c r="R131" i="2"/>
  <c r="S130" i="2"/>
  <c r="R130" i="2"/>
  <c r="S129" i="2"/>
  <c r="R129" i="2"/>
  <c r="R128" i="2"/>
  <c r="T128" i="2" s="1"/>
  <c r="S124" i="2"/>
  <c r="R124" i="2"/>
  <c r="S123" i="2"/>
  <c r="R123" i="2"/>
  <c r="T123" i="2" s="1"/>
  <c r="S122" i="2"/>
  <c r="R122" i="2"/>
  <c r="S121" i="2"/>
  <c r="R121" i="2"/>
  <c r="S117" i="2"/>
  <c r="R117" i="2"/>
  <c r="S116" i="2"/>
  <c r="R116" i="2"/>
  <c r="T116" i="2" s="1"/>
  <c r="S115" i="2"/>
  <c r="R115" i="2"/>
  <c r="R135" i="2"/>
  <c r="T106" i="2" l="1"/>
  <c r="T115" i="2"/>
  <c r="T131" i="2"/>
  <c r="T136" i="2"/>
  <c r="O142" i="2"/>
  <c r="R125" i="2"/>
  <c r="S132" i="2"/>
  <c r="T114" i="2"/>
  <c r="R139" i="2"/>
  <c r="T129" i="2"/>
  <c r="I142" i="2"/>
  <c r="Q142" i="2"/>
  <c r="P142" i="2"/>
  <c r="P147" i="2" s="1"/>
  <c r="N142" i="2"/>
  <c r="L142" i="2"/>
  <c r="T117" i="2"/>
  <c r="S125" i="2"/>
  <c r="T124" i="2"/>
  <c r="T130" i="2"/>
  <c r="S139" i="2"/>
  <c r="T138" i="2"/>
  <c r="S118" i="2"/>
  <c r="K142" i="2"/>
  <c r="J142" i="2"/>
  <c r="R132" i="2"/>
  <c r="T122" i="2"/>
  <c r="T121" i="2"/>
  <c r="M142" i="2"/>
  <c r="H142" i="2"/>
  <c r="G28" i="2"/>
  <c r="G106" i="2" s="1"/>
  <c r="R118" i="2"/>
  <c r="T135" i="2"/>
  <c r="T118" i="2" l="1"/>
  <c r="N147" i="2"/>
  <c r="T139" i="2"/>
  <c r="T132" i="2"/>
  <c r="T125" i="2"/>
  <c r="J147" i="2"/>
  <c r="T142" i="2"/>
  <c r="L147" i="2"/>
  <c r="R147" i="2" l="1"/>
  <c r="BQ146" i="2"/>
  <c r="BR141" i="2"/>
  <c r="BQ145" i="2"/>
  <c r="BQ140" i="2"/>
  <c r="BS140" i="2"/>
  <c r="BS142" i="2"/>
  <c r="BR142" i="2"/>
  <c r="BR140" i="2"/>
  <c r="BT140" i="2" l="1"/>
  <c r="T145" i="2"/>
  <c r="BS141" i="2"/>
  <c r="BT142" i="2"/>
  <c r="BQ142" i="2"/>
  <c r="BT141" i="2" l="1"/>
  <c r="BQ141" i="2"/>
</calcChain>
</file>

<file path=xl/sharedStrings.xml><?xml version="1.0" encoding="utf-8"?>
<sst xmlns="http://schemas.openxmlformats.org/spreadsheetml/2006/main" count="448" uniqueCount="154">
  <si>
    <t>…</t>
  </si>
  <si>
    <t>in cash</t>
  </si>
  <si>
    <t>in kind</t>
  </si>
  <si>
    <t>1.</t>
  </si>
  <si>
    <t>Loonkosten:</t>
  </si>
  <si>
    <t>Fundamenteel onderzoek</t>
  </si>
  <si>
    <t>Industrieel onderzoek</t>
  </si>
  <si>
    <t>Experimentele ontwikkeling</t>
  </si>
  <si>
    <t>Functie</t>
  </si>
  <si>
    <t>2.</t>
  </si>
  <si>
    <t>Kosten van materialen en hulpmiddelen:</t>
  </si>
  <si>
    <t>3.</t>
  </si>
  <si>
    <t>Kosten</t>
  </si>
  <si>
    <t>4.</t>
  </si>
  <si>
    <t>Aan derden verschuldigde kosten</t>
  </si>
  <si>
    <t>Naam derde, omschrijving kosten</t>
  </si>
  <si>
    <t>Totaal kosten derden</t>
  </si>
  <si>
    <t>5.</t>
  </si>
  <si>
    <t>6.</t>
  </si>
  <si>
    <t>Prijs per gebruikseenheid</t>
  </si>
  <si>
    <t>Gebruiks eenheden</t>
  </si>
  <si>
    <t>Totaal</t>
  </si>
  <si>
    <t>Startdatum en looptijd van het project:</t>
  </si>
  <si>
    <t xml:space="preserve">Totaal project budget: </t>
  </si>
  <si>
    <t>R&amp;D Overview: kostensoorten per type onderzoek (hele project periode)</t>
  </si>
  <si>
    <t>in Euro</t>
  </si>
  <si>
    <t>FINANCIERING - Bijdragen per partner per jaar</t>
  </si>
  <si>
    <t>Totaal budget per jaar</t>
  </si>
  <si>
    <t>Totaal subsidies</t>
  </si>
  <si>
    <t>&lt;naam&gt;</t>
  </si>
  <si>
    <t>Totaal per partner</t>
  </si>
  <si>
    <t>Partner die de kosten maakt</t>
  </si>
  <si>
    <t>Totaal budget</t>
  </si>
  <si>
    <t>Naam Penvoerder:</t>
  </si>
  <si>
    <t>Kosten van gebruik van machines en apparatuur</t>
  </si>
  <si>
    <t>PPS-toeslag</t>
  </si>
  <si>
    <t>Ruimte PPS-toeslag</t>
  </si>
  <si>
    <t>Minimale bijdrage</t>
  </si>
  <si>
    <t>Type onderzoek</t>
  </si>
  <si>
    <t>Percentage in project</t>
  </si>
  <si>
    <t>Onderzoeksorganisatie</t>
  </si>
  <si>
    <t>Type organisatie</t>
  </si>
  <si>
    <t>Kosten per type onderzoek</t>
  </si>
  <si>
    <t>*In het geval van een groot bedrijf moet de bijdrage van het groot bedrijf minimaal voor 2/3 in cash zijn</t>
  </si>
  <si>
    <t>PPS-toeslag / subsidies / sponsors</t>
  </si>
  <si>
    <t>Totaal incl. PPS-toeslag</t>
  </si>
  <si>
    <t>Funding gap</t>
  </si>
  <si>
    <t>Totaal kosten materialen en hulpmiddelen</t>
  </si>
  <si>
    <t>Totaal kosten machines en apparatuur</t>
  </si>
  <si>
    <t>Totaal loonkosten</t>
  </si>
  <si>
    <t>Materiaal / hulpmiddel</t>
  </si>
  <si>
    <t>Machine / apparatuur</t>
  </si>
  <si>
    <t>Publicatie, reis- en verblijfkosten</t>
  </si>
  <si>
    <t>Ondernemingen</t>
  </si>
  <si>
    <t>Totale bijdrage onderzoeksorganisaties</t>
  </si>
  <si>
    <t>Onderzoeksorganisaties</t>
  </si>
  <si>
    <t>Totale overige bijdrage</t>
  </si>
  <si>
    <t xml:space="preserve">Totale bijdrage ondernemingen </t>
  </si>
  <si>
    <t>Onderneming met winstoogmerk</t>
  </si>
  <si>
    <t>Overige (private) partners</t>
  </si>
  <si>
    <r>
      <t>Budget formulier: Convergentie Flagship Call</t>
    </r>
    <r>
      <rPr>
        <b/>
        <sz val="14"/>
        <rFont val="Arial"/>
        <family val="2"/>
      </rPr>
      <t xml:space="preserve"> </t>
    </r>
  </si>
  <si>
    <t>Flagship:</t>
  </si>
  <si>
    <t>Flagship acronym:</t>
  </si>
  <si>
    <t>Aantal fte</t>
  </si>
  <si>
    <t>Inschaling</t>
  </si>
  <si>
    <t>Maandbedrag</t>
  </si>
  <si>
    <t>Totale kosten</t>
  </si>
  <si>
    <t>dean</t>
  </si>
  <si>
    <t>vice dean</t>
  </si>
  <si>
    <t>theme lead</t>
  </si>
  <si>
    <t>academic lead</t>
  </si>
  <si>
    <t>program secretary</t>
  </si>
  <si>
    <t xml:space="preserve">Communication Advisor </t>
  </si>
  <si>
    <t>Valorisation Officer</t>
  </si>
  <si>
    <t>theme support officer</t>
  </si>
  <si>
    <t xml:space="preserve">Executive assistant </t>
  </si>
  <si>
    <t>senior theme advisor</t>
  </si>
  <si>
    <t>business developer</t>
  </si>
  <si>
    <t>controller</t>
  </si>
  <si>
    <t>HR</t>
  </si>
  <si>
    <t>INVOER</t>
  </si>
  <si>
    <t>Organisatie 1</t>
  </si>
  <si>
    <t>Organisatie 2</t>
  </si>
  <si>
    <t>Organisatie 3</t>
  </si>
  <si>
    <t>Organisatie 4</t>
  </si>
  <si>
    <t>Organisatie 5</t>
  </si>
  <si>
    <t>Organisatie 6</t>
  </si>
  <si>
    <t>Organisatie 7</t>
  </si>
  <si>
    <t>Organisatie 8</t>
  </si>
  <si>
    <t>Organisatie 9</t>
  </si>
  <si>
    <t>Organisatie 10</t>
  </si>
  <si>
    <t>Organisatie 11</t>
  </si>
  <si>
    <t>Organisatie 12</t>
  </si>
  <si>
    <t>Organisatie 13</t>
  </si>
  <si>
    <t>Organisatie 14</t>
  </si>
  <si>
    <t>Onderneming 1</t>
  </si>
  <si>
    <t>Onderneming 2</t>
  </si>
  <si>
    <t>Onderneming 3</t>
  </si>
  <si>
    <t>Onderneming 4</t>
  </si>
  <si>
    <t>Onderneming 5</t>
  </si>
  <si>
    <t>Onderneming 6</t>
  </si>
  <si>
    <t>Onderneming 7</t>
  </si>
  <si>
    <t>Onderneming 8</t>
  </si>
  <si>
    <t>Onderneming 9</t>
  </si>
  <si>
    <t>Onderneming 10</t>
  </si>
  <si>
    <t>Onderneming 11</t>
  </si>
  <si>
    <t>Onderneming 12</t>
  </si>
  <si>
    <t>Onderneming 13</t>
  </si>
  <si>
    <t>Onderneming 14</t>
  </si>
  <si>
    <t>Onderneming 15</t>
  </si>
  <si>
    <t>Onderneming 16</t>
  </si>
  <si>
    <t>Onderneming 17</t>
  </si>
  <si>
    <t>Onderneming 18</t>
  </si>
  <si>
    <t>Naam 1</t>
  </si>
  <si>
    <t>Naam 2</t>
  </si>
  <si>
    <t>Naam 3</t>
  </si>
  <si>
    <t>Naam 4</t>
  </si>
  <si>
    <t>Naam 5</t>
  </si>
  <si>
    <t>Naam 6</t>
  </si>
  <si>
    <t>Naam 7</t>
  </si>
  <si>
    <t>Naam 8</t>
  </si>
  <si>
    <t>Naam 9</t>
  </si>
  <si>
    <t>Naam 10</t>
  </si>
  <si>
    <t>Naam 11</t>
  </si>
  <si>
    <t>Naam 12</t>
  </si>
  <si>
    <t>Naam 13</t>
  </si>
  <si>
    <t>Naam 14</t>
  </si>
  <si>
    <t>Naam 15</t>
  </si>
  <si>
    <t>Naam 16</t>
  </si>
  <si>
    <t>.</t>
  </si>
  <si>
    <t>Functies</t>
  </si>
  <si>
    <t>Schalen</t>
  </si>
  <si>
    <t>Schaal 1</t>
  </si>
  <si>
    <t>Schaal 2</t>
  </si>
  <si>
    <t>Schaal 3</t>
  </si>
  <si>
    <t>Schaal 4</t>
  </si>
  <si>
    <t>Schaal 5</t>
  </si>
  <si>
    <t>Schaal 6</t>
  </si>
  <si>
    <t>Schaal 7</t>
  </si>
  <si>
    <t>Schaal 8</t>
  </si>
  <si>
    <t>Schaal 9</t>
  </si>
  <si>
    <t>Schaal 10</t>
  </si>
  <si>
    <t>Schaal 11</t>
  </si>
  <si>
    <t>Schaal 12</t>
  </si>
  <si>
    <t>Schaal 13</t>
  </si>
  <si>
    <t>Schaal 14</t>
  </si>
  <si>
    <t>Schaal 15</t>
  </si>
  <si>
    <t>Schaal 16</t>
  </si>
  <si>
    <t>Schaal 17</t>
  </si>
  <si>
    <t>Schaal 18</t>
  </si>
  <si>
    <t>Schaal 19</t>
  </si>
  <si>
    <t>Schaal 20</t>
  </si>
  <si>
    <t>Schaal 21</t>
  </si>
  <si>
    <t>Schaal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</si>
</sst>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_-;_-* #,##0\-;_-* &quot;-&quot;_-;_-@_-"/>
    <numFmt numFmtId="165" formatCode="_-* #,##0.00_-;_-* #,##0.00\-;_-* &quot;-&quot;??_-;_-@_-"/>
    <numFmt numFmtId="166" formatCode="_ &quot;€&quot;\ * #,##0.00_ ;_ &quot;€&quot;\ * \-#,##0.00_ ;_ &quot;€&quot;\ * &quot;-&quot;??_ ;_ @_ "/>
    <numFmt numFmtId="167" formatCode="_-* #,##0_-;_-* #,##0\-;_-* &quot;-&quot;??_-;_-@_-"/>
    <numFmt numFmtId="168" formatCode="0.0%"/>
    <numFmt numFmtId="169" formatCode="&quot;€&quot;\ #,##0.00_-"/>
    <numFmt numFmtId="170" formatCode="#,##0_-"/>
    <numFmt numFmtId="171" formatCode="&quot;€&quot;\ #,##0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auto="1"/>
      </bottom>
      <diagonal/>
    </border>
    <border>
      <left/>
      <right style="thin">
        <color theme="0"/>
      </right>
      <top/>
      <bottom style="medium">
        <color auto="1"/>
      </bottom>
      <diagonal/>
    </border>
    <border>
      <left style="medium">
        <color auto="1"/>
      </left>
      <right style="thin">
        <color indexed="9"/>
      </right>
      <top/>
      <bottom style="thin">
        <color indexed="9"/>
      </bottom>
      <diagonal/>
    </border>
    <border>
      <left style="medium">
        <color auto="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medium">
        <color auto="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/>
      <right/>
      <top style="medium">
        <color auto="1"/>
      </top>
      <bottom style="thin">
        <color indexed="9"/>
      </bottom>
      <diagonal/>
    </border>
    <border>
      <left style="thin">
        <color indexed="9"/>
      </left>
      <right style="medium">
        <color auto="1"/>
      </right>
      <top style="medium">
        <color auto="1"/>
      </top>
      <bottom/>
      <diagonal/>
    </border>
    <border>
      <left style="thin">
        <color indexed="9"/>
      </left>
      <right style="medium">
        <color auto="1"/>
      </right>
      <top/>
      <bottom style="thin">
        <color indexed="9"/>
      </bottom>
      <diagonal/>
    </border>
    <border>
      <left style="thin">
        <color indexed="9"/>
      </left>
      <right style="medium">
        <color auto="1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/>
      <top style="medium">
        <color auto="1"/>
      </top>
      <bottom style="thin">
        <color indexed="9"/>
      </bottom>
      <diagonal/>
    </border>
    <border>
      <left/>
      <right style="thin">
        <color indexed="9"/>
      </right>
      <top style="medium">
        <color auto="1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medium">
        <color auto="1"/>
      </bottom>
      <diagonal/>
    </border>
    <border>
      <left/>
      <right/>
      <top style="thin">
        <color indexed="9"/>
      </top>
      <bottom style="medium">
        <color auto="1"/>
      </bottom>
      <diagonal/>
    </border>
    <border>
      <left/>
      <right/>
      <top style="thin">
        <color theme="0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5" fontId="5" fillId="0" borderId="0" applyFont="0" applyFill="0" applyBorder="0" applyAlignment="0" applyProtection="0"/>
  </cellStyleXfs>
  <cellXfs count="253">
    <xf numFmtId="0" fontId="0" fillId="0" borderId="0" xfId="0"/>
    <xf numFmtId="167" fontId="6" fillId="0" borderId="0" xfId="1" applyNumberFormat="1" applyFont="1" applyFill="1" applyBorder="1" applyAlignment="1" applyProtection="1"/>
    <xf numFmtId="167" fontId="7" fillId="0" borderId="0" xfId="1" applyNumberFormat="1" applyFont="1" applyFill="1" applyBorder="1" applyAlignment="1" applyProtection="1"/>
    <xf numFmtId="169" fontId="6" fillId="0" borderId="0" xfId="1" applyNumberFormat="1" applyFont="1" applyFill="1" applyBorder="1" applyAlignment="1" applyProtection="1"/>
    <xf numFmtId="169" fontId="6" fillId="0" borderId="12" xfId="1" applyNumberFormat="1" applyFont="1" applyFill="1" applyBorder="1" applyAlignment="1" applyProtection="1">
      <alignment horizontal="right"/>
    </xf>
    <xf numFmtId="169" fontId="7" fillId="0" borderId="0" xfId="1" applyNumberFormat="1" applyFont="1" applyFill="1" applyBorder="1" applyAlignment="1" applyProtection="1"/>
    <xf numFmtId="169" fontId="6" fillId="0" borderId="0" xfId="1" applyNumberFormat="1" applyFont="1" applyFill="1" applyBorder="1" applyAlignment="1" applyProtection="1">
      <alignment horizontal="right"/>
    </xf>
    <xf numFmtId="167" fontId="6" fillId="0" borderId="0" xfId="1" applyNumberFormat="1" applyFont="1" applyFill="1" applyBorder="1" applyAlignment="1" applyProtection="1">
      <alignment horizontal="right"/>
    </xf>
    <xf numFmtId="167" fontId="6" fillId="0" borderId="9" xfId="1" applyNumberFormat="1" applyFont="1" applyFill="1" applyBorder="1" applyAlignment="1" applyProtection="1">
      <alignment vertical="center"/>
    </xf>
    <xf numFmtId="167" fontId="6" fillId="0" borderId="10" xfId="1" applyNumberFormat="1" applyFont="1" applyFill="1" applyBorder="1" applyAlignment="1" applyProtection="1">
      <alignment vertical="center"/>
    </xf>
    <xf numFmtId="169" fontId="7" fillId="0" borderId="10" xfId="1" applyNumberFormat="1" applyFont="1" applyFill="1" applyBorder="1" applyAlignment="1" applyProtection="1">
      <alignment vertical="center"/>
    </xf>
    <xf numFmtId="169" fontId="7" fillId="0" borderId="23" xfId="1" applyNumberFormat="1" applyFont="1" applyFill="1" applyBorder="1" applyAlignment="1" applyProtection="1">
      <alignment vertical="center"/>
    </xf>
    <xf numFmtId="169" fontId="6" fillId="0" borderId="10" xfId="1" applyNumberFormat="1" applyFont="1" applyFill="1" applyBorder="1" applyAlignment="1" applyProtection="1">
      <alignment vertical="center"/>
    </xf>
    <xf numFmtId="167" fontId="6" fillId="0" borderId="0" xfId="1" applyNumberFormat="1" applyFont="1" applyFill="1" applyBorder="1" applyAlignment="1" applyProtection="1">
      <alignment vertical="center"/>
    </xf>
    <xf numFmtId="169" fontId="6" fillId="0" borderId="0" xfId="1" applyNumberFormat="1" applyFont="1" applyFill="1" applyBorder="1" applyAlignment="1" applyProtection="1">
      <alignment vertical="center"/>
    </xf>
    <xf numFmtId="169" fontId="7" fillId="0" borderId="0" xfId="1" applyNumberFormat="1" applyFont="1" applyFill="1" applyBorder="1" applyAlignment="1" applyProtection="1">
      <alignment vertical="center"/>
    </xf>
    <xf numFmtId="169" fontId="6" fillId="0" borderId="14" xfId="1" applyNumberFormat="1" applyFont="1" applyFill="1" applyBorder="1" applyAlignment="1" applyProtection="1">
      <alignment vertical="center"/>
    </xf>
    <xf numFmtId="167" fontId="6" fillId="11" borderId="19" xfId="1" applyNumberFormat="1" applyFont="1" applyFill="1" applyBorder="1" applyAlignment="1" applyProtection="1">
      <alignment vertical="center"/>
    </xf>
    <xf numFmtId="169" fontId="6" fillId="11" borderId="19" xfId="1" applyNumberFormat="1" applyFont="1" applyFill="1" applyBorder="1" applyAlignment="1" applyProtection="1">
      <alignment vertical="center"/>
    </xf>
    <xf numFmtId="167" fontId="6" fillId="11" borderId="19" xfId="1" applyNumberFormat="1" applyFont="1" applyFill="1" applyBorder="1" applyAlignment="1" applyProtection="1">
      <alignment vertical="center" wrapText="1"/>
    </xf>
    <xf numFmtId="169" fontId="7" fillId="0" borderId="12" xfId="1" applyNumberFormat="1" applyFont="1" applyFill="1" applyBorder="1" applyAlignment="1" applyProtection="1"/>
    <xf numFmtId="0" fontId="7" fillId="3" borderId="18" xfId="1" applyNumberFormat="1" applyFont="1" applyFill="1" applyBorder="1" applyAlignment="1" applyProtection="1">
      <alignment vertical="center"/>
      <protection locked="0"/>
    </xf>
    <xf numFmtId="0" fontId="7" fillId="3" borderId="19" xfId="1" applyNumberFormat="1" applyFont="1" applyFill="1" applyBorder="1" applyAlignment="1" applyProtection="1">
      <alignment vertical="center"/>
      <protection locked="0"/>
    </xf>
    <xf numFmtId="170" fontId="7" fillId="0" borderId="0" xfId="1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Protection="1"/>
    <xf numFmtId="0" fontId="1" fillId="4" borderId="28" xfId="0" applyFont="1" applyFill="1" applyBorder="1" applyAlignment="1" applyProtection="1">
      <alignment vertical="center"/>
    </xf>
    <xf numFmtId="0" fontId="1" fillId="5" borderId="29" xfId="0" applyFont="1" applyFill="1" applyBorder="1" applyAlignment="1" applyProtection="1">
      <alignment vertical="center"/>
    </xf>
    <xf numFmtId="0" fontId="1" fillId="6" borderId="29" xfId="0" applyFont="1" applyFill="1" applyBorder="1" applyAlignment="1" applyProtection="1">
      <alignment vertical="center"/>
    </xf>
    <xf numFmtId="169" fontId="6" fillId="0" borderId="14" xfId="1" applyNumberFormat="1" applyFont="1" applyFill="1" applyBorder="1" applyAlignment="1" applyProtection="1"/>
    <xf numFmtId="167" fontId="6" fillId="0" borderId="21" xfId="1" quotePrefix="1" applyNumberFormat="1" applyFont="1" applyFill="1" applyBorder="1" applyAlignment="1" applyProtection="1">
      <alignment vertical="center"/>
    </xf>
    <xf numFmtId="167" fontId="6" fillId="0" borderId="17" xfId="1" quotePrefix="1" applyNumberFormat="1" applyFont="1" applyFill="1" applyBorder="1" applyAlignment="1" applyProtection="1">
      <alignment vertical="center"/>
    </xf>
    <xf numFmtId="167" fontId="6" fillId="0" borderId="24" xfId="1" quotePrefix="1" applyNumberFormat="1" applyFont="1" applyFill="1" applyBorder="1" applyAlignment="1" applyProtection="1">
      <alignment vertical="center"/>
    </xf>
    <xf numFmtId="169" fontId="6" fillId="0" borderId="17" xfId="1" applyNumberFormat="1" applyFont="1" applyFill="1" applyBorder="1" applyAlignment="1" applyProtection="1">
      <alignment vertical="center"/>
    </xf>
    <xf numFmtId="169" fontId="6" fillId="0" borderId="24" xfId="1" applyNumberFormat="1" applyFont="1" applyFill="1" applyBorder="1" applyAlignment="1" applyProtection="1"/>
    <xf numFmtId="169" fontId="6" fillId="0" borderId="24" xfId="1" applyNumberFormat="1" applyFont="1" applyFill="1" applyBorder="1" applyAlignment="1" applyProtection="1">
      <alignment vertical="center"/>
    </xf>
    <xf numFmtId="167" fontId="7" fillId="0" borderId="10" xfId="1" applyNumberFormat="1" applyFont="1" applyFill="1" applyBorder="1" applyAlignment="1" applyProtection="1">
      <alignment vertical="center"/>
    </xf>
    <xf numFmtId="169" fontId="6" fillId="11" borderId="19" xfId="1" applyNumberFormat="1" applyFont="1" applyFill="1" applyBorder="1" applyAlignment="1" applyProtection="1">
      <alignment vertical="center" wrapText="1"/>
    </xf>
    <xf numFmtId="167" fontId="6" fillId="0" borderId="21" xfId="1" applyNumberFormat="1" applyFont="1" applyFill="1" applyBorder="1" applyAlignment="1" applyProtection="1">
      <alignment vertical="center"/>
    </xf>
    <xf numFmtId="167" fontId="6" fillId="0" borderId="17" xfId="1" applyNumberFormat="1" applyFont="1" applyFill="1" applyBorder="1" applyAlignment="1" applyProtection="1">
      <alignment vertical="center"/>
    </xf>
    <xf numFmtId="167" fontId="6" fillId="0" borderId="24" xfId="1" applyNumberFormat="1" applyFont="1" applyFill="1" applyBorder="1" applyAlignment="1" applyProtection="1">
      <alignment vertical="center"/>
    </xf>
    <xf numFmtId="167" fontId="7" fillId="0" borderId="22" xfId="1" applyNumberFormat="1" applyFont="1" applyFill="1" applyBorder="1" applyAlignment="1" applyProtection="1">
      <alignment vertical="center"/>
    </xf>
    <xf numFmtId="169" fontId="7" fillId="0" borderId="25" xfId="1" applyNumberFormat="1" applyFont="1" applyFill="1" applyBorder="1" applyAlignment="1" applyProtection="1">
      <alignment vertical="center"/>
    </xf>
    <xf numFmtId="167" fontId="2" fillId="0" borderId="22" xfId="1" applyNumberFormat="1" applyFont="1" applyFill="1" applyBorder="1" applyAlignment="1" applyProtection="1">
      <alignment vertical="center"/>
    </xf>
    <xf numFmtId="169" fontId="6" fillId="0" borderId="26" xfId="1" applyNumberFormat="1" applyFont="1" applyFill="1" applyBorder="1" applyAlignment="1" applyProtection="1">
      <alignment vertical="center"/>
    </xf>
    <xf numFmtId="167" fontId="6" fillId="0" borderId="27" xfId="1" applyNumberFormat="1" applyFont="1" applyFill="1" applyBorder="1" applyAlignment="1" applyProtection="1">
      <alignment vertical="center"/>
    </xf>
    <xf numFmtId="0" fontId="0" fillId="0" borderId="34" xfId="0" applyBorder="1" applyProtection="1"/>
    <xf numFmtId="0" fontId="0" fillId="0" borderId="35" xfId="0" applyBorder="1" applyProtection="1"/>
    <xf numFmtId="0" fontId="1" fillId="8" borderId="37" xfId="0" applyFont="1" applyFill="1" applyBorder="1" applyAlignment="1" applyProtection="1">
      <alignment horizontal="center"/>
    </xf>
    <xf numFmtId="0" fontId="0" fillId="0" borderId="29" xfId="0" applyBorder="1" applyProtection="1"/>
    <xf numFmtId="0" fontId="1" fillId="0" borderId="1" xfId="0" applyFont="1" applyBorder="1" applyAlignment="1" applyProtection="1">
      <alignment horizontal="center"/>
    </xf>
    <xf numFmtId="0" fontId="1" fillId="8" borderId="40" xfId="0" applyFont="1" applyFill="1" applyBorder="1" applyAlignment="1" applyProtection="1">
      <alignment horizontal="center"/>
    </xf>
    <xf numFmtId="0" fontId="1" fillId="8" borderId="41" xfId="0" applyFont="1" applyFill="1" applyBorder="1" applyAlignment="1" applyProtection="1">
      <alignment horizontal="center"/>
    </xf>
    <xf numFmtId="0" fontId="1" fillId="8" borderId="3" xfId="0" applyFont="1" applyFill="1" applyBorder="1" applyAlignment="1" applyProtection="1">
      <alignment horizontal="center"/>
    </xf>
    <xf numFmtId="0" fontId="1" fillId="8" borderId="38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38" xfId="0" applyBorder="1" applyProtection="1"/>
    <xf numFmtId="0" fontId="0" fillId="4" borderId="29" xfId="0" applyFill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right" vertical="center"/>
    </xf>
    <xf numFmtId="0" fontId="0" fillId="0" borderId="30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5" borderId="29" xfId="0" applyFill="1" applyBorder="1" applyAlignment="1" applyProtection="1">
      <alignment horizontal="left" vertical="center"/>
    </xf>
    <xf numFmtId="0" fontId="2" fillId="5" borderId="2" xfId="0" applyFont="1" applyFill="1" applyBorder="1" applyAlignment="1" applyProtection="1">
      <alignment vertical="center"/>
    </xf>
    <xf numFmtId="0" fontId="0" fillId="0" borderId="29" xfId="0" applyBorder="1" applyAlignment="1" applyProtection="1">
      <alignment horizontal="left" vertical="center"/>
    </xf>
    <xf numFmtId="0" fontId="0" fillId="6" borderId="29" xfId="0" applyFill="1" applyBorder="1" applyAlignment="1" applyProtection="1">
      <alignment horizontal="left" vertical="center"/>
    </xf>
    <xf numFmtId="0" fontId="2" fillId="6" borderId="2" xfId="0" applyFont="1" applyFill="1" applyBorder="1" applyAlignment="1" applyProtection="1">
      <alignment vertical="center"/>
    </xf>
    <xf numFmtId="0" fontId="0" fillId="7" borderId="29" xfId="0" applyFill="1" applyBorder="1" applyAlignment="1" applyProtection="1">
      <alignment horizontal="left" vertical="center"/>
    </xf>
    <xf numFmtId="0" fontId="2" fillId="7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39" xfId="0" applyBorder="1" applyProtection="1"/>
    <xf numFmtId="0" fontId="1" fillId="0" borderId="1" xfId="0" applyFont="1" applyBorder="1" applyAlignment="1" applyProtection="1">
      <alignment horizontal="center" vertical="center"/>
    </xf>
    <xf numFmtId="0" fontId="1" fillId="9" borderId="1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2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0" fontId="2" fillId="0" borderId="1" xfId="0" applyFont="1" applyBorder="1" applyAlignment="1" applyProtection="1">
      <alignment vertical="center"/>
    </xf>
    <xf numFmtId="164" fontId="0" fillId="0" borderId="1" xfId="0" applyNumberFormat="1" applyBorder="1" applyAlignment="1" applyProtection="1">
      <alignment horizontal="center"/>
    </xf>
    <xf numFmtId="164" fontId="0" fillId="12" borderId="1" xfId="0" applyNumberFormat="1" applyFill="1" applyBorder="1" applyAlignment="1" applyProtection="1">
      <alignment horizontal="center"/>
    </xf>
    <xf numFmtId="0" fontId="0" fillId="0" borderId="13" xfId="0" applyBorder="1" applyAlignment="1" applyProtection="1">
      <alignment horizontal="left" vertical="center"/>
    </xf>
    <xf numFmtId="0" fontId="0" fillId="0" borderId="14" xfId="0" applyBorder="1" applyAlignment="1" applyProtection="1">
      <alignment vertical="center"/>
    </xf>
    <xf numFmtId="0" fontId="0" fillId="0" borderId="14" xfId="0" applyBorder="1" applyAlignment="1" applyProtection="1">
      <alignment horizontal="center"/>
    </xf>
    <xf numFmtId="0" fontId="0" fillId="0" borderId="14" xfId="0" applyBorder="1" applyProtection="1"/>
    <xf numFmtId="0" fontId="0" fillId="0" borderId="15" xfId="0" applyBorder="1" applyProtection="1"/>
    <xf numFmtId="166" fontId="2" fillId="3" borderId="6" xfId="0" applyNumberFormat="1" applyFont="1" applyFill="1" applyBorder="1" applyAlignment="1" applyProtection="1">
      <alignment horizontal="left" vertical="center"/>
      <protection locked="0"/>
    </xf>
    <xf numFmtId="166" fontId="0" fillId="3" borderId="5" xfId="0" applyNumberFormat="1" applyFill="1" applyBorder="1" applyAlignment="1" applyProtection="1">
      <alignment horizontal="left" vertical="center"/>
      <protection locked="0"/>
    </xf>
    <xf numFmtId="166" fontId="0" fillId="13" borderId="31" xfId="0" applyNumberFormat="1" applyFill="1" applyBorder="1" applyAlignment="1" applyProtection="1">
      <alignment vertical="center"/>
      <protection locked="0"/>
    </xf>
    <xf numFmtId="166" fontId="7" fillId="3" borderId="18" xfId="1" applyNumberFormat="1" applyFont="1" applyFill="1" applyBorder="1" applyAlignment="1" applyProtection="1">
      <alignment vertical="center"/>
      <protection locked="0"/>
    </xf>
    <xf numFmtId="166" fontId="7" fillId="3" borderId="19" xfId="1" applyNumberFormat="1" applyFont="1" applyFill="1" applyBorder="1" applyAlignment="1" applyProtection="1">
      <alignment vertical="center"/>
      <protection locked="0"/>
    </xf>
    <xf numFmtId="166" fontId="2" fillId="13" borderId="31" xfId="0" applyNumberFormat="1" applyFont="1" applyFill="1" applyBorder="1" applyAlignment="1" applyProtection="1">
      <alignment vertical="center"/>
      <protection locked="0"/>
    </xf>
    <xf numFmtId="0" fontId="0" fillId="0" borderId="44" xfId="0" applyFill="1" applyBorder="1" applyAlignment="1" applyProtection="1">
      <alignment vertical="center"/>
    </xf>
    <xf numFmtId="167" fontId="6" fillId="0" borderId="45" xfId="1" applyNumberFormat="1" applyFont="1" applyFill="1" applyBorder="1" applyAlignment="1" applyProtection="1">
      <alignment vertical="center"/>
    </xf>
    <xf numFmtId="167" fontId="6" fillId="0" borderId="46" xfId="1" applyNumberFormat="1" applyFont="1" applyFill="1" applyBorder="1" applyAlignment="1" applyProtection="1">
      <alignment vertical="center"/>
    </xf>
    <xf numFmtId="169" fontId="6" fillId="11" borderId="19" xfId="1" applyNumberFormat="1" applyFont="1" applyFill="1" applyBorder="1" applyAlignment="1" applyProtection="1">
      <alignment horizontal="center" vertical="center"/>
    </xf>
    <xf numFmtId="167" fontId="6" fillId="11" borderId="19" xfId="1" applyNumberFormat="1" applyFont="1" applyFill="1" applyBorder="1" applyAlignment="1" applyProtection="1">
      <alignment horizontal="center" vertical="center" wrapText="1"/>
    </xf>
    <xf numFmtId="171" fontId="7" fillId="3" borderId="18" xfId="1" applyNumberFormat="1" applyFont="1" applyFill="1" applyBorder="1" applyAlignment="1" applyProtection="1">
      <alignment horizontal="center" vertical="center"/>
      <protection locked="0"/>
    </xf>
    <xf numFmtId="0" fontId="7" fillId="3" borderId="18" xfId="1" applyNumberFormat="1" applyFont="1" applyFill="1" applyBorder="1" applyAlignment="1" applyProtection="1">
      <alignment horizontal="center" vertical="center"/>
      <protection locked="0"/>
    </xf>
    <xf numFmtId="169" fontId="7" fillId="0" borderId="23" xfId="1" applyNumberFormat="1" applyFont="1" applyFill="1" applyBorder="1" applyAlignment="1" applyProtection="1">
      <alignment horizontal="center" vertical="center"/>
    </xf>
    <xf numFmtId="171" fontId="7" fillId="3" borderId="19" xfId="1" applyNumberFormat="1" applyFont="1" applyFill="1" applyBorder="1" applyAlignment="1" applyProtection="1">
      <alignment horizontal="center" vertical="center"/>
      <protection locked="0"/>
    </xf>
    <xf numFmtId="0" fontId="7" fillId="3" borderId="19" xfId="1" applyNumberFormat="1" applyFont="1" applyFill="1" applyBorder="1" applyAlignment="1" applyProtection="1">
      <alignment horizontal="center" vertical="center"/>
      <protection locked="0"/>
    </xf>
    <xf numFmtId="169" fontId="6" fillId="0" borderId="46" xfId="1" applyNumberFormat="1" applyFont="1" applyFill="1" applyBorder="1" applyAlignment="1" applyProtection="1">
      <alignment horizontal="center" vertical="center"/>
    </xf>
    <xf numFmtId="167" fontId="6" fillId="0" borderId="16" xfId="1" applyNumberFormat="1" applyFont="1" applyFill="1" applyBorder="1" applyAlignment="1" applyProtection="1">
      <alignment horizontal="center" vertical="center"/>
    </xf>
    <xf numFmtId="169" fontId="6" fillId="0" borderId="24" xfId="1" applyNumberFormat="1" applyFont="1" applyFill="1" applyBorder="1" applyAlignment="1" applyProtection="1">
      <alignment horizontal="center" vertical="center"/>
    </xf>
    <xf numFmtId="171" fontId="7" fillId="10" borderId="18" xfId="1" applyNumberFormat="1" applyFont="1" applyFill="1" applyBorder="1" applyAlignment="1" applyProtection="1">
      <alignment horizontal="center" vertical="center"/>
    </xf>
    <xf numFmtId="171" fontId="6" fillId="10" borderId="17" xfId="1" applyNumberFormat="1" applyFont="1" applyFill="1" applyBorder="1" applyAlignment="1" applyProtection="1">
      <alignment horizontal="center" vertical="center"/>
    </xf>
    <xf numFmtId="171" fontId="6" fillId="10" borderId="15" xfId="1" applyNumberFormat="1" applyFont="1" applyFill="1" applyBorder="1" applyAlignment="1" applyProtection="1">
      <alignment horizontal="center"/>
    </xf>
    <xf numFmtId="171" fontId="6" fillId="0" borderId="0" xfId="1" applyNumberFormat="1" applyFont="1" applyFill="1" applyBorder="1" applyAlignment="1" applyProtection="1">
      <alignment horizontal="center" vertical="center"/>
    </xf>
    <xf numFmtId="171" fontId="6" fillId="0" borderId="0" xfId="1" applyNumberFormat="1" applyFont="1" applyFill="1" applyBorder="1" applyAlignment="1" applyProtection="1">
      <alignment horizontal="center"/>
    </xf>
    <xf numFmtId="171" fontId="0" fillId="3" borderId="1" xfId="0" applyNumberFormat="1" applyFill="1" applyBorder="1" applyAlignment="1" applyProtection="1">
      <alignment horizontal="center" vertical="center"/>
      <protection locked="0"/>
    </xf>
    <xf numFmtId="171" fontId="0" fillId="0" borderId="1" xfId="0" applyNumberFormat="1" applyBorder="1" applyAlignment="1" applyProtection="1">
      <alignment horizontal="center" vertical="center"/>
    </xf>
    <xf numFmtId="171" fontId="0" fillId="2" borderId="1" xfId="0" applyNumberFormat="1" applyFill="1" applyBorder="1" applyAlignment="1" applyProtection="1">
      <alignment horizontal="center" vertical="center"/>
    </xf>
    <xf numFmtId="171" fontId="0" fillId="2" borderId="39" xfId="0" applyNumberFormat="1" applyFill="1" applyBorder="1" applyAlignment="1" applyProtection="1">
      <alignment horizontal="center" vertical="center"/>
    </xf>
    <xf numFmtId="171" fontId="0" fillId="0" borderId="39" xfId="0" applyNumberFormat="1" applyBorder="1" applyAlignment="1" applyProtection="1">
      <alignment horizontal="center"/>
    </xf>
    <xf numFmtId="171" fontId="0" fillId="0" borderId="1" xfId="0" applyNumberFormat="1" applyFill="1" applyBorder="1" applyAlignment="1" applyProtection="1">
      <alignment horizontal="center" vertical="center"/>
    </xf>
    <xf numFmtId="171" fontId="0" fillId="9" borderId="1" xfId="0" applyNumberFormat="1" applyFill="1" applyBorder="1" applyAlignment="1" applyProtection="1">
      <alignment horizontal="center" vertical="center"/>
    </xf>
    <xf numFmtId="171" fontId="7" fillId="0" borderId="19" xfId="1" applyNumberFormat="1" applyFont="1" applyFill="1" applyBorder="1" applyAlignment="1" applyProtection="1">
      <alignment horizontal="center" vertical="center"/>
    </xf>
    <xf numFmtId="166" fontId="7" fillId="0" borderId="18" xfId="1" applyNumberFormat="1" applyFont="1" applyFill="1" applyBorder="1" applyAlignment="1" applyProtection="1">
      <alignment vertical="center"/>
    </xf>
    <xf numFmtId="171" fontId="7" fillId="0" borderId="18" xfId="1" applyNumberFormat="1" applyFont="1" applyFill="1" applyBorder="1" applyAlignment="1" applyProtection="1">
      <alignment horizontal="center" vertical="center"/>
    </xf>
    <xf numFmtId="0" fontId="7" fillId="0" borderId="18" xfId="1" applyNumberFormat="1" applyFont="1" applyFill="1" applyBorder="1" applyAlignment="1" applyProtection="1">
      <alignment vertical="center"/>
    </xf>
    <xf numFmtId="166" fontId="7" fillId="0" borderId="19" xfId="1" applyNumberFormat="1" applyFont="1" applyFill="1" applyBorder="1" applyAlignment="1" applyProtection="1">
      <alignment vertical="center"/>
    </xf>
    <xf numFmtId="0" fontId="7" fillId="0" borderId="19" xfId="1" applyNumberFormat="1" applyFont="1" applyFill="1" applyBorder="1" applyAlignment="1" applyProtection="1">
      <alignment vertical="center"/>
    </xf>
    <xf numFmtId="166" fontId="0" fillId="0" borderId="31" xfId="0" applyNumberFormat="1" applyFill="1" applyBorder="1" applyAlignment="1" applyProtection="1">
      <alignment vertical="center"/>
    </xf>
    <xf numFmtId="0" fontId="7" fillId="0" borderId="18" xfId="1" applyNumberFormat="1" applyFont="1" applyFill="1" applyBorder="1" applyAlignment="1" applyProtection="1">
      <alignment horizontal="center" vertical="center"/>
    </xf>
    <xf numFmtId="166" fontId="2" fillId="0" borderId="31" xfId="0" applyNumberFormat="1" applyFont="1" applyFill="1" applyBorder="1" applyAlignment="1" applyProtection="1">
      <alignment vertical="center"/>
    </xf>
    <xf numFmtId="0" fontId="7" fillId="0" borderId="19" xfId="1" applyNumberFormat="1" applyFont="1" applyFill="1" applyBorder="1" applyAlignment="1" applyProtection="1">
      <alignment horizontal="center" vertical="center"/>
    </xf>
    <xf numFmtId="0" fontId="2" fillId="4" borderId="30" xfId="0" applyFont="1" applyFill="1" applyBorder="1" applyAlignment="1" applyProtection="1">
      <alignment vertical="center"/>
      <protection locked="0"/>
    </xf>
    <xf numFmtId="0" fontId="2" fillId="5" borderId="30" xfId="0" applyFont="1" applyFill="1" applyBorder="1" applyAlignment="1" applyProtection="1">
      <alignment vertical="center"/>
      <protection locked="0"/>
    </xf>
    <xf numFmtId="0" fontId="2" fillId="6" borderId="30" xfId="0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 applyProtection="1">
      <alignment vertical="center"/>
      <protection locked="0"/>
    </xf>
    <xf numFmtId="0" fontId="1" fillId="7" borderId="2" xfId="0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vertical="center"/>
      <protection locked="0"/>
    </xf>
    <xf numFmtId="0" fontId="0" fillId="7" borderId="2" xfId="0" applyFill="1" applyBorder="1" applyAlignment="1" applyProtection="1">
      <alignment vertical="center"/>
      <protection locked="0"/>
    </xf>
    <xf numFmtId="169" fontId="6" fillId="0" borderId="0" xfId="1" applyNumberFormat="1" applyFont="1" applyFill="1" applyBorder="1" applyAlignment="1" applyProtection="1"/>
    <xf numFmtId="0" fontId="1" fillId="0" borderId="48" xfId="0" applyFont="1" applyBorder="1" applyProtection="1"/>
    <xf numFmtId="0" fontId="1" fillId="0" borderId="0" xfId="0" applyFont="1" applyBorder="1" applyAlignment="1" applyProtection="1">
      <alignment horizontal="right"/>
    </xf>
    <xf numFmtId="0" fontId="2" fillId="0" borderId="48" xfId="0" applyFont="1" applyBorder="1" applyProtection="1"/>
    <xf numFmtId="171" fontId="2" fillId="0" borderId="0" xfId="0" applyNumberFormat="1" applyFont="1" applyBorder="1" applyProtection="1"/>
    <xf numFmtId="168" fontId="2" fillId="0" borderId="0" xfId="0" applyNumberFormat="1" applyFont="1" applyBorder="1" applyProtection="1"/>
    <xf numFmtId="0" fontId="2" fillId="0" borderId="0" xfId="0" applyFont="1" applyBorder="1" applyProtection="1"/>
    <xf numFmtId="0" fontId="1" fillId="0" borderId="49" xfId="0" applyFont="1" applyBorder="1" applyProtection="1"/>
    <xf numFmtId="0" fontId="1" fillId="0" borderId="50" xfId="0" applyFont="1" applyBorder="1" applyAlignment="1" applyProtection="1">
      <alignment horizontal="right"/>
    </xf>
    <xf numFmtId="0" fontId="1" fillId="0" borderId="51" xfId="0" applyFont="1" applyBorder="1" applyAlignment="1" applyProtection="1">
      <alignment horizontal="right"/>
    </xf>
    <xf numFmtId="171" fontId="2" fillId="0" borderId="52" xfId="0" applyNumberFormat="1" applyFont="1" applyBorder="1" applyProtection="1"/>
    <xf numFmtId="0" fontId="2" fillId="0" borderId="52" xfId="0" applyFont="1" applyBorder="1" applyProtection="1"/>
    <xf numFmtId="0" fontId="2" fillId="0" borderId="47" xfId="0" applyFont="1" applyBorder="1" applyProtection="1"/>
    <xf numFmtId="171" fontId="2" fillId="0" borderId="53" xfId="0" applyNumberFormat="1" applyFont="1" applyBorder="1" applyProtection="1"/>
    <xf numFmtId="0" fontId="2" fillId="0" borderId="53" xfId="0" applyFont="1" applyBorder="1" applyProtection="1"/>
    <xf numFmtId="0" fontId="2" fillId="0" borderId="54" xfId="0" applyFont="1" applyBorder="1" applyProtection="1"/>
    <xf numFmtId="9" fontId="2" fillId="0" borderId="52" xfId="0" applyNumberFormat="1" applyFont="1" applyBorder="1" applyProtection="1"/>
    <xf numFmtId="0" fontId="1" fillId="0" borderId="2" xfId="0" applyFont="1" applyBorder="1" applyAlignment="1" applyProtection="1">
      <alignment horizontal="center" vertical="center"/>
    </xf>
    <xf numFmtId="167" fontId="6" fillId="11" borderId="32" xfId="1" applyNumberFormat="1" applyFont="1" applyFill="1" applyBorder="1" applyAlignment="1" applyProtection="1">
      <alignment vertical="center"/>
    </xf>
    <xf numFmtId="166" fontId="7" fillId="3" borderId="20" xfId="1" applyNumberFormat="1" applyFont="1" applyFill="1" applyBorder="1" applyAlignment="1" applyProtection="1">
      <alignment vertical="center"/>
      <protection locked="0"/>
    </xf>
    <xf numFmtId="166" fontId="7" fillId="3" borderId="33" xfId="1" applyNumberFormat="1" applyFont="1" applyFill="1" applyBorder="1" applyAlignment="1" applyProtection="1">
      <alignment vertical="center"/>
      <protection locked="0"/>
    </xf>
    <xf numFmtId="0" fontId="1" fillId="5" borderId="29" xfId="0" applyFont="1" applyFill="1" applyBorder="1" applyAlignment="1" applyProtection="1">
      <alignment horizontal="left" vertical="center"/>
    </xf>
    <xf numFmtId="0" fontId="1" fillId="5" borderId="6" xfId="0" applyFont="1" applyFill="1" applyBorder="1" applyAlignment="1" applyProtection="1">
      <alignment horizontal="left" vertical="center"/>
    </xf>
    <xf numFmtId="166" fontId="7" fillId="0" borderId="20" xfId="1" applyNumberFormat="1" applyFont="1" applyFill="1" applyBorder="1" applyAlignment="1" applyProtection="1">
      <alignment vertical="center"/>
    </xf>
    <xf numFmtId="166" fontId="7" fillId="0" borderId="33" xfId="1" applyNumberFormat="1" applyFont="1" applyFill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</xf>
    <xf numFmtId="0" fontId="1" fillId="4" borderId="4" xfId="0" applyFont="1" applyFill="1" applyBorder="1" applyAlignment="1" applyProtection="1">
      <alignment horizontal="left" vertical="center"/>
    </xf>
    <xf numFmtId="0" fontId="1" fillId="6" borderId="29" xfId="0" applyFont="1" applyFill="1" applyBorder="1" applyAlignment="1" applyProtection="1">
      <alignment horizontal="left" vertical="center"/>
    </xf>
    <xf numFmtId="0" fontId="1" fillId="6" borderId="6" xfId="0" applyFont="1" applyFill="1" applyBorder="1" applyAlignment="1" applyProtection="1">
      <alignment horizontal="left" vertical="center"/>
    </xf>
    <xf numFmtId="167" fontId="6" fillId="11" borderId="32" xfId="1" applyNumberFormat="1" applyFont="1" applyFill="1" applyBorder="1" applyAlignment="1" applyProtection="1">
      <alignment vertical="center"/>
    </xf>
    <xf numFmtId="167" fontId="6" fillId="11" borderId="33" xfId="1" applyNumberFormat="1" applyFont="1" applyFill="1" applyBorder="1" applyAlignment="1" applyProtection="1">
      <alignment vertical="center"/>
    </xf>
    <xf numFmtId="0" fontId="1" fillId="7" borderId="30" xfId="0" applyFont="1" applyFill="1" applyBorder="1" applyAlignment="1" applyProtection="1">
      <alignment horizontal="left" vertical="center"/>
    </xf>
    <xf numFmtId="0" fontId="1" fillId="7" borderId="2" xfId="0" applyFont="1" applyFill="1" applyBorder="1" applyAlignment="1" applyProtection="1">
      <alignment horizontal="left" vertical="center"/>
    </xf>
    <xf numFmtId="171" fontId="0" fillId="9" borderId="6" xfId="0" applyNumberFormat="1" applyFill="1" applyBorder="1" applyAlignment="1" applyProtection="1">
      <alignment horizontal="center" vertical="center"/>
    </xf>
    <xf numFmtId="171" fontId="0" fillId="9" borderId="2" xfId="0" applyNumberFormat="1" applyFill="1" applyBorder="1" applyAlignment="1" applyProtection="1">
      <alignment horizontal="center" vertical="center"/>
    </xf>
    <xf numFmtId="171" fontId="0" fillId="9" borderId="5" xfId="0" applyNumberFormat="1" applyFill="1" applyBorder="1" applyAlignment="1" applyProtection="1">
      <alignment horizontal="center" vertical="center"/>
    </xf>
    <xf numFmtId="0" fontId="1" fillId="8" borderId="36" xfId="0" applyFont="1" applyFill="1" applyBorder="1" applyAlignment="1" applyProtection="1">
      <alignment horizontal="center" vertical="center"/>
    </xf>
    <xf numFmtId="0" fontId="1" fillId="8" borderId="42" xfId="0" applyFont="1" applyFill="1" applyBorder="1" applyAlignment="1" applyProtection="1">
      <alignment horizontal="center"/>
    </xf>
    <xf numFmtId="0" fontId="1" fillId="8" borderId="43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0" borderId="39" xfId="0" applyFont="1" applyBorder="1" applyProtection="1"/>
    <xf numFmtId="0" fontId="2" fillId="0" borderId="11" xfId="0" applyFont="1" applyBorder="1" applyProtection="1"/>
    <xf numFmtId="0" fontId="1" fillId="0" borderId="39" xfId="0" applyFont="1" applyBorder="1" applyAlignment="1" applyProtection="1">
      <alignment horizontal="center" vertical="center"/>
    </xf>
    <xf numFmtId="171" fontId="0" fillId="9" borderId="39" xfId="0" applyNumberFormat="1" applyFill="1" applyBorder="1" applyAlignment="1" applyProtection="1">
      <alignment horizontal="center" vertical="center"/>
    </xf>
    <xf numFmtId="171" fontId="0" fillId="14" borderId="6" xfId="0" applyNumberFormat="1" applyFill="1" applyBorder="1" applyAlignment="1" applyProtection="1">
      <alignment horizontal="center" vertical="center"/>
    </xf>
    <xf numFmtId="171" fontId="0" fillId="14" borderId="5" xfId="0" applyNumberFormat="1" applyFill="1" applyBorder="1" applyAlignment="1" applyProtection="1">
      <alignment horizontal="center" vertical="center"/>
    </xf>
    <xf numFmtId="171" fontId="1" fillId="9" borderId="1" xfId="0" applyNumberFormat="1" applyFont="1" applyFill="1" applyBorder="1" applyAlignment="1" applyProtection="1">
      <alignment horizontal="left" vertical="center"/>
    </xf>
    <xf numFmtId="167" fontId="2" fillId="0" borderId="39" xfId="1" applyNumberFormat="1" applyFont="1" applyFill="1" applyBorder="1" applyAlignment="1" applyProtection="1">
      <alignment vertical="center"/>
    </xf>
    <xf numFmtId="169" fontId="6" fillId="0" borderId="0" xfId="1" applyNumberFormat="1" applyFont="1" applyFill="1" applyBorder="1" applyAlignment="1" applyProtection="1">
      <alignment horizontal="right"/>
    </xf>
    <xf numFmtId="169" fontId="6" fillId="0" borderId="12" xfId="1" applyNumberFormat="1" applyFont="1" applyFill="1" applyBorder="1" applyAlignment="1" applyProtection="1">
      <alignment horizontal="right"/>
    </xf>
    <xf numFmtId="167" fontId="6" fillId="15" borderId="20" xfId="1" applyNumberFormat="1" applyFont="1" applyFill="1" applyBorder="1" applyAlignment="1" applyProtection="1">
      <alignment vertical="center"/>
    </xf>
    <xf numFmtId="0" fontId="0" fillId="15" borderId="33" xfId="0" applyFill="1" applyBorder="1" applyAlignment="1">
      <alignment vertical="center"/>
    </xf>
    <xf numFmtId="0" fontId="10" fillId="0" borderId="0" xfId="0" applyFont="1" applyAlignment="1" applyProtection="1">
      <alignment vertical="center"/>
    </xf>
    <xf numFmtId="0" fontId="2" fillId="4" borderId="30" xfId="0" applyFont="1" applyFill="1" applyBorder="1" applyAlignment="1" applyProtection="1">
      <alignment vertical="center"/>
      <protection locked="0"/>
    </xf>
    <xf numFmtId="167" fontId="6" fillId="11" borderId="32" xfId="1" applyNumberFormat="1" applyFont="1" applyFill="1" applyBorder="1" applyAlignment="1" applyProtection="1">
      <alignment vertical="center"/>
    </xf>
    <xf numFmtId="0" fontId="2" fillId="5" borderId="30" xfId="0" applyFont="1" applyFill="1" applyBorder="1" applyAlignment="1" applyProtection="1">
      <alignment vertical="center"/>
      <protection locked="0"/>
    </xf>
    <xf numFmtId="0" fontId="2" fillId="6" borderId="30" xfId="0" applyFont="1" applyFill="1" applyBorder="1" applyAlignment="1" applyProtection="1">
      <alignment vertical="center"/>
      <protection locked="0"/>
    </xf>
    <xf numFmtId="169" fontId="7" fillId="0" borderId="0" xfId="1" applyNumberFormat="1" applyFont="1" applyFill="1" applyBorder="1" applyAlignment="1" applyProtection="1">
      <alignment horizontal="center" vertical="center"/>
    </xf>
    <xf numFmtId="169" fontId="6" fillId="0" borderId="14" xfId="1" applyNumberFormat="1" applyFont="1" applyFill="1" applyBorder="1" applyAlignment="1" applyProtection="1">
      <alignment horizontal="center" vertical="center"/>
    </xf>
    <xf numFmtId="167" fontId="7" fillId="0" borderId="57" xfId="1" applyNumberFormat="1" applyFont="1" applyFill="1" applyBorder="1" applyAlignment="1" applyProtection="1"/>
    <xf numFmtId="169" fontId="6" fillId="0" borderId="14" xfId="1" applyNumberFormat="1" applyFont="1" applyFill="1" applyBorder="1" applyAlignment="1" applyProtection="1">
      <alignment horizontal="right" vertical="center"/>
    </xf>
    <xf numFmtId="167" fontId="6" fillId="0" borderId="14" xfId="1" applyNumberFormat="1" applyFont="1" applyFill="1" applyBorder="1" applyAlignment="1" applyProtection="1">
      <alignment horizontal="right"/>
    </xf>
    <xf numFmtId="0" fontId="2" fillId="0" borderId="0" xfId="0" applyFont="1" applyAlignment="1" applyProtection="1">
      <alignment vertical="center"/>
    </xf>
    <xf numFmtId="167" fontId="6" fillId="0" borderId="58" xfId="1" applyNumberFormat="1" applyFont="1" applyFill="1" applyBorder="1" applyAlignment="1" applyProtection="1">
      <alignment vertical="center"/>
    </xf>
    <xf numFmtId="167" fontId="6" fillId="0" borderId="59" xfId="1" applyNumberFormat="1" applyFont="1" applyFill="1" applyBorder="1" applyAlignment="1" applyProtection="1">
      <alignment vertical="center"/>
    </xf>
    <xf numFmtId="169" fontId="6" fillId="0" borderId="59" xfId="1" applyNumberFormat="1" applyFont="1" applyFill="1" applyBorder="1" applyAlignment="1" applyProtection="1">
      <alignment vertical="center"/>
    </xf>
    <xf numFmtId="167" fontId="7" fillId="0" borderId="59" xfId="1" applyNumberFormat="1" applyFont="1" applyFill="1" applyBorder="1" applyAlignment="1" applyProtection="1">
      <alignment vertical="center"/>
    </xf>
    <xf numFmtId="171" fontId="6" fillId="10" borderId="59" xfId="1" applyNumberFormat="1" applyFont="1" applyFill="1" applyBorder="1" applyAlignment="1" applyProtection="1">
      <alignment horizontal="center" vertical="center"/>
    </xf>
    <xf numFmtId="171" fontId="6" fillId="0" borderId="59" xfId="1" applyNumberFormat="1" applyFont="1" applyFill="1" applyBorder="1" applyAlignment="1" applyProtection="1">
      <alignment horizontal="center" vertical="center"/>
    </xf>
    <xf numFmtId="169" fontId="6" fillId="0" borderId="59" xfId="1" applyNumberFormat="1" applyFont="1" applyFill="1" applyBorder="1" applyAlignment="1" applyProtection="1"/>
    <xf numFmtId="171" fontId="6" fillId="10" borderId="60" xfId="1" applyNumberFormat="1" applyFont="1" applyFill="1" applyBorder="1" applyAlignment="1" applyProtection="1">
      <alignment horizontal="center"/>
    </xf>
    <xf numFmtId="167" fontId="6" fillId="0" borderId="16" xfId="1" applyNumberFormat="1" applyFont="1" applyFill="1" applyBorder="1" applyAlignment="1" applyProtection="1">
      <alignment horizontal="right"/>
    </xf>
    <xf numFmtId="0" fontId="11" fillId="0" borderId="0" xfId="0" applyFont="1" applyProtection="1"/>
    <xf numFmtId="169" fontId="12" fillId="11" borderId="19" xfId="1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0" fontId="0" fillId="4" borderId="30" xfId="0" applyFill="1" applyBorder="1" applyAlignment="1" applyProtection="1">
      <alignment horizontal="left" vertical="center"/>
    </xf>
    <xf numFmtId="0" fontId="0" fillId="5" borderId="30" xfId="0" applyFill="1" applyBorder="1" applyAlignment="1" applyProtection="1">
      <alignment horizontal="left" vertical="center"/>
    </xf>
    <xf numFmtId="0" fontId="2" fillId="5" borderId="2" xfId="0" applyFont="1" applyFill="1" applyBorder="1" applyAlignment="1" applyProtection="1">
      <alignment vertical="center"/>
      <protection locked="0"/>
    </xf>
    <xf numFmtId="171" fontId="1" fillId="0" borderId="39" xfId="0" applyNumberFormat="1" applyFont="1" applyFill="1" applyBorder="1" applyAlignment="1" applyProtection="1">
      <alignment horizontal="center" vertical="center"/>
    </xf>
    <xf numFmtId="0" fontId="0" fillId="6" borderId="30" xfId="0" applyFill="1" applyBorder="1" applyAlignment="1" applyProtection="1">
      <alignment horizontal="left" vertical="center"/>
    </xf>
    <xf numFmtId="0" fontId="2" fillId="6" borderId="2" xfId="0" applyFont="1" applyFill="1" applyBorder="1" applyAlignment="1" applyProtection="1">
      <alignment vertical="center"/>
      <protection locked="0"/>
    </xf>
    <xf numFmtId="0" fontId="2" fillId="6" borderId="30" xfId="0" applyFont="1" applyFill="1" applyBorder="1" applyAlignment="1" applyProtection="1">
      <alignment horizontal="left" vertical="center"/>
      <protection locked="0"/>
    </xf>
    <xf numFmtId="0" fontId="2" fillId="6" borderId="3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</xf>
    <xf numFmtId="0" fontId="2" fillId="5" borderId="30" xfId="0" applyFont="1" applyFill="1" applyBorder="1" applyAlignment="1" applyProtection="1">
      <alignment horizontal="left" vertical="center"/>
      <protection locked="0"/>
    </xf>
    <xf numFmtId="0" fontId="2" fillId="5" borderId="31" xfId="0" applyFont="1" applyFill="1" applyBorder="1" applyAlignment="1" applyProtection="1">
      <alignment horizontal="left" vertical="center"/>
      <protection locked="0"/>
    </xf>
    <xf numFmtId="0" fontId="1" fillId="6" borderId="30" xfId="0" applyFont="1" applyFill="1" applyBorder="1" applyAlignment="1" applyProtection="1">
      <alignment horizontal="left" vertical="center"/>
    </xf>
    <xf numFmtId="0" fontId="1" fillId="6" borderId="31" xfId="0" applyFont="1" applyFill="1" applyBorder="1" applyAlignment="1" applyProtection="1">
      <alignment horizontal="left" vertical="center"/>
    </xf>
    <xf numFmtId="0" fontId="2" fillId="4" borderId="30" xfId="0" applyFont="1" applyFill="1" applyBorder="1" applyAlignment="1" applyProtection="1">
      <alignment vertical="center"/>
      <protection locked="0"/>
    </xf>
    <xf numFmtId="0" fontId="2" fillId="4" borderId="31" xfId="0" applyFont="1" applyFill="1" applyBorder="1" applyAlignment="1" applyProtection="1">
      <alignment vertical="center"/>
      <protection locked="0"/>
    </xf>
    <xf numFmtId="0" fontId="1" fillId="5" borderId="30" xfId="0" applyFont="1" applyFill="1" applyBorder="1" applyAlignment="1" applyProtection="1">
      <alignment horizontal="left" vertical="center"/>
    </xf>
    <xf numFmtId="0" fontId="1" fillId="5" borderId="31" xfId="0" applyFont="1" applyFill="1" applyBorder="1" applyAlignment="1" applyProtection="1">
      <alignment horizontal="left" vertical="center"/>
    </xf>
    <xf numFmtId="167" fontId="6" fillId="11" borderId="32" xfId="1" applyNumberFormat="1" applyFont="1" applyFill="1" applyBorder="1" applyAlignment="1" applyProtection="1">
      <alignment vertical="center"/>
    </xf>
    <xf numFmtId="167" fontId="6" fillId="11" borderId="33" xfId="1" applyNumberFormat="1" applyFont="1" applyFill="1" applyBorder="1" applyAlignment="1" applyProtection="1">
      <alignment vertical="center"/>
    </xf>
    <xf numFmtId="0" fontId="1" fillId="4" borderId="55" xfId="0" applyFont="1" applyFill="1" applyBorder="1" applyAlignment="1" applyProtection="1">
      <alignment horizontal="left" vertical="center"/>
    </xf>
    <xf numFmtId="0" fontId="1" fillId="4" borderId="56" xfId="0" applyFont="1" applyFill="1" applyBorder="1" applyAlignment="1" applyProtection="1">
      <alignment horizontal="left" vertical="center"/>
    </xf>
    <xf numFmtId="166" fontId="7" fillId="3" borderId="20" xfId="1" applyNumberFormat="1" applyFont="1" applyFill="1" applyBorder="1" applyAlignment="1" applyProtection="1">
      <alignment vertical="center"/>
      <protection locked="0"/>
    </xf>
    <xf numFmtId="166" fontId="7" fillId="3" borderId="33" xfId="1" applyNumberFormat="1" applyFont="1" applyFill="1" applyBorder="1" applyAlignment="1" applyProtection="1">
      <alignment vertical="center"/>
      <protection locked="0"/>
    </xf>
    <xf numFmtId="0" fontId="9" fillId="0" borderId="50" xfId="0" applyFont="1" applyFill="1" applyBorder="1" applyAlignment="1" applyProtection="1"/>
    <xf numFmtId="0" fontId="9" fillId="0" borderId="50" xfId="0" applyFont="1" applyBorder="1" applyAlignment="1"/>
    <xf numFmtId="167" fontId="6" fillId="11" borderId="20" xfId="1" applyNumberFormat="1" applyFont="1" applyFill="1" applyBorder="1" applyAlignment="1" applyProtection="1">
      <alignment vertical="center"/>
    </xf>
    <xf numFmtId="0" fontId="0" fillId="0" borderId="33" xfId="0" applyBorder="1" applyAlignment="1">
      <alignment vertical="center"/>
    </xf>
    <xf numFmtId="166" fontId="7" fillId="0" borderId="20" xfId="1" applyNumberFormat="1" applyFont="1" applyFill="1" applyBorder="1" applyAlignment="1" applyProtection="1">
      <alignment vertical="center"/>
    </xf>
    <xf numFmtId="166" fontId="7" fillId="0" borderId="33" xfId="1" applyNumberFormat="1" applyFont="1" applyFill="1" applyBorder="1" applyAlignment="1" applyProtection="1">
      <alignment vertical="center"/>
    </xf>
    <xf numFmtId="166" fontId="2" fillId="3" borderId="6" xfId="0" applyNumberFormat="1" applyFont="1" applyFill="1" applyBorder="1" applyAlignment="1" applyProtection="1">
      <alignment horizontal="left" vertical="center"/>
      <protection locked="0"/>
    </xf>
    <xf numFmtId="166" fontId="0" fillId="3" borderId="5" xfId="0" applyNumberFormat="1" applyFill="1" applyBorder="1" applyAlignment="1" applyProtection="1">
      <alignment horizontal="left" vertical="center"/>
      <protection locked="0"/>
    </xf>
  </cellXfs>
  <cellStyles count="2">
    <cellStyle name="Komma" xfId="1" builtinId="3"/>
    <cellStyle name="Standaard" xfId="0" builtinId="0"/>
  </cellStyles>
  <dxfs count="3"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0C0C0"/>
      <color rgb="FF3366FF"/>
      <color rgb="FF00FF00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>
    <tabColor rgb="FFFFFF00"/>
    <pageSetUpPr fitToPage="1"/>
  </sheetPr>
  <dimension ref="A1:BT153"/>
  <sheetViews>
    <sheetView showGridLines="0" tabSelected="1" topLeftCell="A87" zoomScale="80" zoomScaleNormal="80" zoomScalePageLayoutView="80" workbookViewId="0">
      <selection activeCell="Y120" sqref="Y120"/>
    </sheetView>
  </sheetViews>
  <sheetFormatPr baseColWidth="10" defaultColWidth="9.1640625" defaultRowHeight="13" x14ac:dyDescent="0.15"/>
  <cols>
    <col min="1" max="1" width="6.1640625" style="35" customWidth="1"/>
    <col min="2" max="2" width="46.5" style="35" customWidth="1"/>
    <col min="3" max="3" width="22.83203125" style="35" customWidth="1"/>
    <col min="4" max="4" width="37" style="35" bestFit="1" customWidth="1"/>
    <col min="5" max="5" width="21.1640625" style="35" customWidth="1"/>
    <col min="6" max="6" width="20.5" style="35" customWidth="1"/>
    <col min="7" max="7" width="35.83203125" style="35" bestFit="1" customWidth="1"/>
    <col min="8" max="8" width="11" style="35" bestFit="1" customWidth="1"/>
    <col min="9" max="9" width="7.83203125" style="35" bestFit="1" customWidth="1"/>
    <col min="10" max="10" width="11" style="35" bestFit="1" customWidth="1"/>
    <col min="11" max="11" width="7.83203125" style="35" bestFit="1" customWidth="1"/>
    <col min="12" max="12" width="11" style="35" bestFit="1" customWidth="1"/>
    <col min="13" max="13" width="7.83203125" style="35" bestFit="1" customWidth="1"/>
    <col min="14" max="14" width="11" style="35" bestFit="1" customWidth="1"/>
    <col min="15" max="15" width="7.83203125" style="35" bestFit="1" customWidth="1"/>
    <col min="16" max="16" width="11" style="35" bestFit="1" customWidth="1"/>
    <col min="17" max="17" width="7.83203125" style="35" bestFit="1" customWidth="1"/>
    <col min="18" max="18" width="16.33203125" style="35" customWidth="1"/>
    <col min="19" max="19" width="7.83203125" style="35" bestFit="1" customWidth="1"/>
    <col min="20" max="20" width="24.33203125" style="35" bestFit="1" customWidth="1"/>
    <col min="21" max="21" width="24.33203125" style="35" customWidth="1"/>
    <col min="22" max="22" width="20.83203125" style="35" customWidth="1"/>
    <col min="23" max="23" width="26.5" style="35" customWidth="1"/>
    <col min="24" max="24" width="19" style="35" customWidth="1"/>
    <col min="25" max="34" width="12.6640625" style="35" customWidth="1"/>
    <col min="35" max="35" width="21.5" style="35" customWidth="1"/>
    <col min="36" max="47" width="9.1640625" style="35"/>
    <col min="48" max="48" width="34.6640625" style="35" customWidth="1"/>
    <col min="49" max="49" width="35.83203125" style="35" bestFit="1" customWidth="1"/>
    <col min="50" max="50" width="3.83203125" style="35" bestFit="1" customWidth="1"/>
    <col min="51" max="51" width="8.1640625" style="35" bestFit="1" customWidth="1"/>
    <col min="52" max="52" width="7.83203125" style="35" bestFit="1" customWidth="1"/>
    <col min="53" max="53" width="9.1640625" style="35"/>
    <col min="54" max="54" width="8.1640625" style="35" bestFit="1" customWidth="1"/>
    <col min="55" max="55" width="7.83203125" style="35" bestFit="1" customWidth="1"/>
    <col min="56" max="56" width="8.1640625" style="35" bestFit="1" customWidth="1"/>
    <col min="57" max="57" width="7.83203125" style="35" bestFit="1" customWidth="1"/>
    <col min="58" max="58" width="8.1640625" style="35" bestFit="1" customWidth="1"/>
    <col min="59" max="59" width="7.83203125" style="35" bestFit="1" customWidth="1"/>
    <col min="60" max="60" width="8.1640625" style="35" bestFit="1" customWidth="1"/>
    <col min="61" max="61" width="7.83203125" style="35" bestFit="1" customWidth="1"/>
    <col min="62" max="62" width="8.1640625" style="35" bestFit="1" customWidth="1"/>
    <col min="63" max="63" width="7.83203125" style="35" bestFit="1" customWidth="1"/>
    <col min="64" max="64" width="24.5" style="35" bestFit="1" customWidth="1"/>
    <col min="65" max="16384" width="9.1640625" style="35"/>
  </cols>
  <sheetData>
    <row r="1" spans="1:20" s="25" customFormat="1" ht="33" customHeight="1" x14ac:dyDescent="0.15">
      <c r="A1" s="24" t="s">
        <v>60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20" s="28" customFormat="1" ht="18.75" customHeight="1" x14ac:dyDescent="0.15">
      <c r="A2" s="2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O2" s="209"/>
    </row>
    <row r="3" spans="1:20" s="28" customFormat="1" ht="18" x14ac:dyDescent="0.15">
      <c r="A3" s="199" t="s">
        <v>61</v>
      </c>
      <c r="B3" s="199"/>
      <c r="C3" s="251"/>
      <c r="D3" s="252"/>
      <c r="E3" s="252"/>
      <c r="F3" s="252"/>
      <c r="G3" s="29"/>
      <c r="H3" s="30"/>
      <c r="I3" s="30"/>
      <c r="J3" s="30"/>
      <c r="K3" s="30"/>
      <c r="L3" s="30"/>
      <c r="M3" s="29"/>
    </row>
    <row r="4" spans="1:20" s="28" customFormat="1" ht="18" x14ac:dyDescent="0.15">
      <c r="A4" s="199" t="s">
        <v>62</v>
      </c>
      <c r="B4" s="199"/>
      <c r="C4" s="251"/>
      <c r="D4" s="252"/>
      <c r="E4" s="252"/>
      <c r="F4" s="252"/>
      <c r="G4" s="29"/>
      <c r="H4" s="29"/>
      <c r="I4" s="29"/>
      <c r="J4" s="29"/>
      <c r="K4" s="29"/>
      <c r="L4" s="29"/>
      <c r="M4" s="29"/>
    </row>
    <row r="5" spans="1:20" s="28" customFormat="1" ht="18" x14ac:dyDescent="0.15">
      <c r="A5" s="199" t="s">
        <v>33</v>
      </c>
      <c r="B5" s="199"/>
      <c r="C5" s="251"/>
      <c r="D5" s="252"/>
      <c r="E5" s="252"/>
      <c r="F5" s="252"/>
      <c r="G5" s="29"/>
      <c r="H5" s="29"/>
      <c r="I5" s="29"/>
      <c r="J5" s="29"/>
      <c r="K5" s="29"/>
      <c r="L5" s="29"/>
      <c r="M5" s="29"/>
    </row>
    <row r="6" spans="1:20" s="28" customFormat="1" ht="18" x14ac:dyDescent="0.15">
      <c r="A6" s="199" t="s">
        <v>22</v>
      </c>
      <c r="B6" s="199"/>
      <c r="C6" s="99"/>
      <c r="D6" s="100"/>
      <c r="E6" s="100"/>
      <c r="F6" s="100"/>
      <c r="G6" s="29"/>
      <c r="H6" s="29"/>
      <c r="I6" s="29"/>
      <c r="J6" s="29"/>
      <c r="K6" s="29"/>
      <c r="L6" s="29"/>
      <c r="M6" s="29"/>
    </row>
    <row r="7" spans="1:20" s="28" customFormat="1" ht="18" x14ac:dyDescent="0.15">
      <c r="A7" s="199" t="s">
        <v>23</v>
      </c>
      <c r="B7" s="199"/>
      <c r="C7" s="251"/>
      <c r="D7" s="252"/>
      <c r="E7" s="252"/>
      <c r="F7" s="252"/>
      <c r="G7" s="29"/>
      <c r="H7" s="29"/>
      <c r="I7" s="29"/>
      <c r="J7" s="29"/>
      <c r="K7" s="29"/>
      <c r="L7" s="29"/>
      <c r="M7" s="29"/>
    </row>
    <row r="8" spans="1:20" s="25" customFormat="1" x14ac:dyDescent="0.15">
      <c r="A8" s="31"/>
      <c r="B8" s="32"/>
      <c r="C8" s="32"/>
      <c r="D8" s="32"/>
      <c r="E8" s="32"/>
      <c r="F8" s="33"/>
    </row>
    <row r="9" spans="1:20" s="25" customFormat="1" ht="20" x14ac:dyDescent="0.15">
      <c r="A9" s="34" t="s">
        <v>24</v>
      </c>
      <c r="B9" s="32"/>
      <c r="C9" s="32"/>
      <c r="D9" s="32"/>
      <c r="E9" s="32"/>
      <c r="F9" s="33"/>
    </row>
    <row r="10" spans="1:20" ht="14" thickBot="1" x14ac:dyDescent="0.2"/>
    <row r="11" spans="1:20" s="2" customFormat="1" ht="23.25" customHeight="1" x14ac:dyDescent="0.15">
      <c r="A11" s="1" t="s">
        <v>3</v>
      </c>
      <c r="B11" s="8" t="s">
        <v>4</v>
      </c>
      <c r="C11" s="9"/>
      <c r="D11" s="9"/>
      <c r="E11" s="9"/>
      <c r="F11" s="9"/>
      <c r="G11" s="10"/>
      <c r="H11" s="183">
        <v>2022</v>
      </c>
      <c r="I11" s="183"/>
      <c r="J11" s="184">
        <f>H11+1</f>
        <v>2023</v>
      </c>
      <c r="K11" s="185"/>
      <c r="L11" s="184">
        <f>J11+1</f>
        <v>2024</v>
      </c>
      <c r="M11" s="185"/>
      <c r="N11" s="184">
        <f>L11+1</f>
        <v>2025</v>
      </c>
      <c r="O11" s="185"/>
      <c r="P11" s="184">
        <f>N11+1</f>
        <v>2026</v>
      </c>
      <c r="Q11" s="185"/>
      <c r="R11" s="184" t="s">
        <v>21</v>
      </c>
      <c r="S11" s="185"/>
      <c r="T11" s="58" t="s">
        <v>30</v>
      </c>
    </row>
    <row r="12" spans="1:20" s="1" customFormat="1" ht="21" customHeight="1" x14ac:dyDescent="0.15">
      <c r="B12" s="165" t="s">
        <v>31</v>
      </c>
      <c r="C12" s="17" t="s">
        <v>8</v>
      </c>
      <c r="D12" s="108" t="s">
        <v>63</v>
      </c>
      <c r="E12" s="109" t="s">
        <v>64</v>
      </c>
      <c r="F12" s="108" t="s">
        <v>65</v>
      </c>
      <c r="G12" s="18" t="s">
        <v>12</v>
      </c>
      <c r="H12" s="61" t="s">
        <v>1</v>
      </c>
      <c r="I12" s="62" t="s">
        <v>2</v>
      </c>
      <c r="J12" s="63" t="s">
        <v>1</v>
      </c>
      <c r="K12" s="63" t="s">
        <v>2</v>
      </c>
      <c r="L12" s="63" t="s">
        <v>1</v>
      </c>
      <c r="M12" s="63" t="s">
        <v>2</v>
      </c>
      <c r="N12" s="63" t="s">
        <v>1</v>
      </c>
      <c r="O12" s="63" t="s">
        <v>2</v>
      </c>
      <c r="P12" s="63" t="s">
        <v>1</v>
      </c>
      <c r="Q12" s="63" t="s">
        <v>2</v>
      </c>
      <c r="R12" s="63" t="s">
        <v>1</v>
      </c>
      <c r="S12" s="63" t="s">
        <v>2</v>
      </c>
      <c r="T12" s="64"/>
    </row>
    <row r="13" spans="1:20" s="2" customFormat="1" ht="15.5" customHeight="1" x14ac:dyDescent="0.15">
      <c r="B13" s="36" t="s">
        <v>55</v>
      </c>
      <c r="C13" s="136"/>
      <c r="D13" s="131"/>
      <c r="E13" s="132"/>
      <c r="F13" s="137"/>
      <c r="G13" s="132"/>
      <c r="H13" s="112"/>
      <c r="I13" s="204"/>
      <c r="J13" s="204"/>
      <c r="K13" s="204"/>
      <c r="L13" s="204"/>
      <c r="O13" s="206"/>
      <c r="P13" s="5"/>
      <c r="Q13" s="6"/>
      <c r="R13" s="23"/>
      <c r="S13" s="5"/>
      <c r="T13" s="20"/>
    </row>
    <row r="14" spans="1:20" s="2" customFormat="1" ht="15.5" customHeight="1" x14ac:dyDescent="0.15">
      <c r="B14" s="140" t="s">
        <v>81</v>
      </c>
      <c r="C14" s="104"/>
      <c r="D14" s="103"/>
      <c r="E14" s="110"/>
      <c r="F14" s="111"/>
      <c r="G14" s="118">
        <f>D14*12*F14*1.5</f>
        <v>0</v>
      </c>
      <c r="H14" s="104"/>
      <c r="I14" s="103"/>
      <c r="J14" s="110"/>
      <c r="K14" s="111"/>
      <c r="L14" s="104"/>
      <c r="M14" s="103"/>
      <c r="N14" s="110"/>
      <c r="O14" s="111"/>
      <c r="P14" s="104"/>
      <c r="Q14" s="103"/>
      <c r="R14" s="110"/>
      <c r="S14" s="111"/>
      <c r="T14" s="20">
        <f>SUM(H14:S14)</f>
        <v>0</v>
      </c>
    </row>
    <row r="15" spans="1:20" s="2" customFormat="1" ht="15.5" customHeight="1" x14ac:dyDescent="0.15">
      <c r="B15" s="200" t="s">
        <v>82</v>
      </c>
      <c r="C15" s="104"/>
      <c r="D15" s="103"/>
      <c r="E15" s="110"/>
      <c r="F15" s="111"/>
      <c r="G15" s="118">
        <f t="shared" ref="G15:G27" si="0">D15*12*F15*1.5</f>
        <v>0</v>
      </c>
      <c r="H15" s="104"/>
      <c r="I15" s="103"/>
      <c r="J15" s="110"/>
      <c r="K15" s="111"/>
      <c r="L15" s="104"/>
      <c r="M15" s="103"/>
      <c r="N15" s="110"/>
      <c r="O15" s="111"/>
      <c r="P15" s="104"/>
      <c r="Q15" s="103"/>
      <c r="R15" s="110"/>
      <c r="S15" s="111"/>
      <c r="T15" s="20">
        <f>SUM(H15:S15)</f>
        <v>0</v>
      </c>
    </row>
    <row r="16" spans="1:20" s="2" customFormat="1" ht="15.5" customHeight="1" x14ac:dyDescent="0.15">
      <c r="B16" s="200" t="s">
        <v>83</v>
      </c>
      <c r="C16" s="101"/>
      <c r="D16" s="103"/>
      <c r="E16" s="110"/>
      <c r="F16" s="114"/>
      <c r="G16" s="118">
        <f t="shared" si="0"/>
        <v>0</v>
      </c>
      <c r="H16" s="104"/>
      <c r="I16" s="103"/>
      <c r="J16" s="110"/>
      <c r="K16" s="111"/>
      <c r="L16" s="104"/>
      <c r="M16" s="103"/>
      <c r="N16" s="110"/>
      <c r="O16" s="111"/>
      <c r="P16" s="104"/>
      <c r="Q16" s="103"/>
      <c r="R16" s="110"/>
      <c r="S16" s="111"/>
      <c r="T16" s="20">
        <f>SUM(H16:S16)</f>
        <v>0</v>
      </c>
    </row>
    <row r="17" spans="1:20" s="2" customFormat="1" ht="15.5" customHeight="1" x14ac:dyDescent="0.15">
      <c r="B17" s="200" t="s">
        <v>84</v>
      </c>
      <c r="C17" s="104"/>
      <c r="D17" s="103"/>
      <c r="E17" s="110"/>
      <c r="F17" s="114"/>
      <c r="G17" s="118">
        <f t="shared" si="0"/>
        <v>0</v>
      </c>
      <c r="H17" s="104"/>
      <c r="I17" s="103"/>
      <c r="J17" s="110"/>
      <c r="K17" s="111"/>
      <c r="L17" s="104"/>
      <c r="M17" s="103"/>
      <c r="N17" s="110"/>
      <c r="O17" s="111"/>
      <c r="P17" s="104"/>
      <c r="Q17" s="103"/>
      <c r="R17" s="110"/>
      <c r="S17" s="111"/>
      <c r="T17" s="20">
        <f>SUM(H17:S17)</f>
        <v>0</v>
      </c>
    </row>
    <row r="18" spans="1:20" s="2" customFormat="1" ht="15.5" customHeight="1" x14ac:dyDescent="0.15">
      <c r="B18" s="37" t="s">
        <v>53</v>
      </c>
      <c r="C18" s="138"/>
      <c r="D18" s="134"/>
      <c r="E18" s="132"/>
      <c r="F18" s="139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20"/>
    </row>
    <row r="19" spans="1:20" s="2" customFormat="1" ht="15.5" customHeight="1" x14ac:dyDescent="0.15">
      <c r="B19" s="141" t="s">
        <v>95</v>
      </c>
      <c r="C19" s="104"/>
      <c r="D19" s="103"/>
      <c r="E19" s="110"/>
      <c r="F19" s="114"/>
      <c r="G19" s="118">
        <f t="shared" si="0"/>
        <v>0</v>
      </c>
      <c r="H19" s="104"/>
      <c r="I19" s="103"/>
      <c r="J19" s="110"/>
      <c r="K19" s="111"/>
      <c r="L19" s="104"/>
      <c r="M19" s="103"/>
      <c r="N19" s="110"/>
      <c r="O19" s="111"/>
      <c r="P19" s="104"/>
      <c r="Q19" s="103"/>
      <c r="R19" s="110"/>
      <c r="S19" s="111"/>
      <c r="T19" s="20">
        <f>SUM(H19:S19)</f>
        <v>0</v>
      </c>
    </row>
    <row r="20" spans="1:20" s="2" customFormat="1" ht="15.5" customHeight="1" x14ac:dyDescent="0.15">
      <c r="B20" s="202" t="s">
        <v>96</v>
      </c>
      <c r="C20" s="104"/>
      <c r="D20" s="103"/>
      <c r="E20" s="110"/>
      <c r="F20" s="114"/>
      <c r="G20" s="118">
        <f t="shared" si="0"/>
        <v>0</v>
      </c>
      <c r="H20" s="104"/>
      <c r="I20" s="103"/>
      <c r="J20" s="110"/>
      <c r="K20" s="111"/>
      <c r="L20" s="104"/>
      <c r="M20" s="103"/>
      <c r="N20" s="110"/>
      <c r="O20" s="111"/>
      <c r="P20" s="104"/>
      <c r="Q20" s="103"/>
      <c r="R20" s="110"/>
      <c r="S20" s="111"/>
      <c r="T20" s="20">
        <f>SUM(H20:S20)</f>
        <v>0</v>
      </c>
    </row>
    <row r="21" spans="1:20" s="2" customFormat="1" ht="15.5" customHeight="1" x14ac:dyDescent="0.15">
      <c r="B21" s="202" t="s">
        <v>97</v>
      </c>
      <c r="C21" s="101"/>
      <c r="D21" s="103"/>
      <c r="E21" s="110"/>
      <c r="F21" s="114"/>
      <c r="G21" s="118">
        <f t="shared" si="0"/>
        <v>0</v>
      </c>
      <c r="H21" s="104"/>
      <c r="I21" s="103"/>
      <c r="J21" s="110"/>
      <c r="K21" s="111"/>
      <c r="L21" s="104"/>
      <c r="M21" s="103"/>
      <c r="N21" s="110"/>
      <c r="O21" s="111"/>
      <c r="P21" s="104"/>
      <c r="Q21" s="103"/>
      <c r="R21" s="110"/>
      <c r="S21" s="111"/>
      <c r="T21" s="20">
        <f>SUM(H21:S21)</f>
        <v>0</v>
      </c>
    </row>
    <row r="22" spans="1:20" s="2" customFormat="1" ht="15.5" customHeight="1" x14ac:dyDescent="0.15">
      <c r="B22" s="202" t="s">
        <v>98</v>
      </c>
      <c r="C22" s="104"/>
      <c r="D22" s="103"/>
      <c r="E22" s="110"/>
      <c r="F22" s="114"/>
      <c r="G22" s="118">
        <f t="shared" si="0"/>
        <v>0</v>
      </c>
      <c r="H22" s="104"/>
      <c r="I22" s="103"/>
      <c r="J22" s="110"/>
      <c r="K22" s="111"/>
      <c r="L22" s="104"/>
      <c r="M22" s="103"/>
      <c r="N22" s="110"/>
      <c r="O22" s="111"/>
      <c r="P22" s="104"/>
      <c r="Q22" s="103"/>
      <c r="R22" s="110"/>
      <c r="S22" s="111"/>
      <c r="T22" s="20">
        <f>SUM(H22:S22)</f>
        <v>0</v>
      </c>
    </row>
    <row r="23" spans="1:20" s="2" customFormat="1" ht="15.5" customHeight="1" x14ac:dyDescent="0.15">
      <c r="B23" s="38" t="s">
        <v>59</v>
      </c>
      <c r="C23" s="138"/>
      <c r="D23" s="134"/>
      <c r="E23" s="132"/>
      <c r="F23" s="139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20"/>
    </row>
    <row r="24" spans="1:20" s="2" customFormat="1" ht="15.5" customHeight="1" x14ac:dyDescent="0.15">
      <c r="B24" s="142" t="s">
        <v>113</v>
      </c>
      <c r="C24" s="104"/>
      <c r="D24" s="103"/>
      <c r="E24" s="110"/>
      <c r="F24" s="114"/>
      <c r="G24" s="118">
        <f t="shared" si="0"/>
        <v>0</v>
      </c>
      <c r="H24" s="104"/>
      <c r="I24" s="103"/>
      <c r="J24" s="110"/>
      <c r="K24" s="111"/>
      <c r="L24" s="104"/>
      <c r="M24" s="103"/>
      <c r="N24" s="110"/>
      <c r="O24" s="111"/>
      <c r="P24" s="104"/>
      <c r="Q24" s="103"/>
      <c r="R24" s="110"/>
      <c r="S24" s="111"/>
      <c r="T24" s="20">
        <f>SUM(H24:S24)</f>
        <v>0</v>
      </c>
    </row>
    <row r="25" spans="1:20" s="2" customFormat="1" ht="15.5" customHeight="1" x14ac:dyDescent="0.15">
      <c r="B25" s="203" t="s">
        <v>114</v>
      </c>
      <c r="C25" s="104"/>
      <c r="D25" s="103"/>
      <c r="E25" s="110"/>
      <c r="F25" s="114"/>
      <c r="G25" s="118">
        <f t="shared" si="0"/>
        <v>0</v>
      </c>
      <c r="H25" s="104"/>
      <c r="I25" s="103"/>
      <c r="J25" s="110"/>
      <c r="K25" s="111"/>
      <c r="L25" s="104"/>
      <c r="M25" s="103"/>
      <c r="N25" s="110"/>
      <c r="O25" s="111"/>
      <c r="P25" s="104"/>
      <c r="Q25" s="103"/>
      <c r="R25" s="110"/>
      <c r="S25" s="111"/>
      <c r="T25" s="20">
        <f>SUM(H25:S25)</f>
        <v>0</v>
      </c>
    </row>
    <row r="26" spans="1:20" s="2" customFormat="1" ht="15.5" customHeight="1" x14ac:dyDescent="0.15">
      <c r="B26" s="203" t="s">
        <v>115</v>
      </c>
      <c r="C26" s="101"/>
      <c r="D26" s="103"/>
      <c r="E26" s="110"/>
      <c r="F26" s="114"/>
      <c r="G26" s="118">
        <f t="shared" si="0"/>
        <v>0</v>
      </c>
      <c r="H26" s="104"/>
      <c r="I26" s="103"/>
      <c r="J26" s="110"/>
      <c r="K26" s="111"/>
      <c r="L26" s="104"/>
      <c r="M26" s="103"/>
      <c r="N26" s="110"/>
      <c r="O26" s="111"/>
      <c r="P26" s="104"/>
      <c r="Q26" s="103"/>
      <c r="R26" s="110"/>
      <c r="S26" s="111"/>
      <c r="T26" s="20">
        <f>SUM(H26:S26)</f>
        <v>0</v>
      </c>
    </row>
    <row r="27" spans="1:20" s="2" customFormat="1" ht="15.5" customHeight="1" x14ac:dyDescent="0.15">
      <c r="B27" s="203" t="s">
        <v>116</v>
      </c>
      <c r="C27" s="104"/>
      <c r="D27" s="103"/>
      <c r="E27" s="110"/>
      <c r="F27" s="114"/>
      <c r="G27" s="118">
        <f t="shared" si="0"/>
        <v>0</v>
      </c>
      <c r="H27" s="104"/>
      <c r="I27" s="103"/>
      <c r="J27" s="110"/>
      <c r="K27" s="111"/>
      <c r="L27" s="104"/>
      <c r="M27" s="103"/>
      <c r="N27" s="110"/>
      <c r="O27" s="111"/>
      <c r="P27" s="104"/>
      <c r="Q27" s="103"/>
      <c r="R27" s="110"/>
      <c r="S27" s="111"/>
      <c r="T27" s="20">
        <f>SUM(H27:S27)</f>
        <v>0</v>
      </c>
    </row>
    <row r="28" spans="1:20" s="1" customFormat="1" ht="15.5" customHeight="1" thickBot="1" x14ac:dyDescent="0.2">
      <c r="B28" s="105"/>
      <c r="C28" s="106"/>
      <c r="D28" s="107"/>
      <c r="E28" s="115"/>
      <c r="F28" s="116" t="s">
        <v>21</v>
      </c>
      <c r="G28" s="119">
        <f>SUM(G13:G27)</f>
        <v>0</v>
      </c>
      <c r="H28" s="117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7" t="s">
        <v>49</v>
      </c>
      <c r="T28" s="120">
        <f>SUM(T13:T27)</f>
        <v>0</v>
      </c>
    </row>
    <row r="29" spans="1:20" s="1" customFormat="1" ht="15.5" customHeight="1" thickBot="1" x14ac:dyDescent="0.2">
      <c r="E29" s="3"/>
      <c r="G29" s="3"/>
      <c r="H29" s="3"/>
      <c r="I29" s="147"/>
      <c r="J29" s="147"/>
      <c r="K29" s="147"/>
      <c r="L29" s="147"/>
      <c r="M29" s="147"/>
      <c r="N29" s="147"/>
      <c r="O29" s="147"/>
      <c r="P29" s="147"/>
      <c r="Q29" s="147"/>
      <c r="R29" s="3"/>
      <c r="S29" s="3"/>
      <c r="T29" s="3"/>
    </row>
    <row r="30" spans="1:20" s="2" customFormat="1" ht="23.25" customHeight="1" x14ac:dyDescent="0.15">
      <c r="A30" s="1" t="s">
        <v>9</v>
      </c>
      <c r="B30" s="8" t="s">
        <v>10</v>
      </c>
      <c r="C30" s="9"/>
      <c r="D30" s="9"/>
      <c r="E30" s="12"/>
      <c r="F30" s="9"/>
      <c r="G30" s="10"/>
      <c r="H30" s="183">
        <f>H11</f>
        <v>2022</v>
      </c>
      <c r="I30" s="183"/>
      <c r="J30" s="183">
        <f>J11</f>
        <v>2023</v>
      </c>
      <c r="K30" s="185"/>
      <c r="L30" s="183">
        <f>L11</f>
        <v>2024</v>
      </c>
      <c r="M30" s="185"/>
      <c r="N30" s="183">
        <f>N11</f>
        <v>2025</v>
      </c>
      <c r="O30" s="185"/>
      <c r="P30" s="183">
        <f>P11</f>
        <v>2026</v>
      </c>
      <c r="Q30" s="185"/>
      <c r="R30" s="183" t="str">
        <f>R11</f>
        <v>Totaal</v>
      </c>
      <c r="S30" s="185"/>
      <c r="T30" s="58" t="s">
        <v>30</v>
      </c>
    </row>
    <row r="31" spans="1:20" s="1" customFormat="1" ht="21" customHeight="1" x14ac:dyDescent="0.15">
      <c r="B31" s="239" t="s">
        <v>31</v>
      </c>
      <c r="C31" s="240"/>
      <c r="D31" s="247" t="s">
        <v>50</v>
      </c>
      <c r="E31" s="248"/>
      <c r="F31" s="17"/>
      <c r="G31" s="18" t="s">
        <v>12</v>
      </c>
      <c r="H31" s="61" t="s">
        <v>1</v>
      </c>
      <c r="I31" s="62" t="s">
        <v>2</v>
      </c>
      <c r="J31" s="63" t="s">
        <v>1</v>
      </c>
      <c r="K31" s="63" t="s">
        <v>2</v>
      </c>
      <c r="L31" s="63" t="s">
        <v>1</v>
      </c>
      <c r="M31" s="63" t="s">
        <v>2</v>
      </c>
      <c r="N31" s="63" t="s">
        <v>1</v>
      </c>
      <c r="O31" s="63" t="s">
        <v>2</v>
      </c>
      <c r="P31" s="63" t="s">
        <v>1</v>
      </c>
      <c r="Q31" s="63" t="s">
        <v>2</v>
      </c>
      <c r="R31" s="63" t="s">
        <v>1</v>
      </c>
      <c r="S31" s="63" t="s">
        <v>2</v>
      </c>
      <c r="T31" s="64"/>
    </row>
    <row r="32" spans="1:20" s="2" customFormat="1" ht="15.5" customHeight="1" x14ac:dyDescent="0.15">
      <c r="A32" s="1"/>
      <c r="B32" s="241" t="s">
        <v>55</v>
      </c>
      <c r="C32" s="242"/>
      <c r="D32" s="249"/>
      <c r="E32" s="250"/>
      <c r="F32" s="11"/>
      <c r="G32" s="130"/>
      <c r="H32" s="11"/>
      <c r="I32" s="15"/>
      <c r="J32" s="15"/>
      <c r="K32" s="15"/>
      <c r="L32" s="15"/>
      <c r="M32" s="15"/>
      <c r="N32" s="15"/>
      <c r="O32" s="15"/>
      <c r="P32" s="15"/>
      <c r="Q32" s="15"/>
      <c r="R32" s="5"/>
      <c r="S32" s="5"/>
      <c r="T32" s="4"/>
    </row>
    <row r="33" spans="1:35" s="2" customFormat="1" ht="15.5" customHeight="1" x14ac:dyDescent="0.15">
      <c r="A33" s="1"/>
      <c r="B33" s="235" t="s">
        <v>81</v>
      </c>
      <c r="C33" s="236"/>
      <c r="D33" s="243"/>
      <c r="E33" s="244"/>
      <c r="F33" s="11"/>
      <c r="G33" s="118"/>
      <c r="H33" s="104"/>
      <c r="I33" s="103"/>
      <c r="J33" s="110"/>
      <c r="K33" s="111"/>
      <c r="L33" s="104"/>
      <c r="M33" s="103"/>
      <c r="N33" s="110"/>
      <c r="O33" s="111"/>
      <c r="P33" s="104"/>
      <c r="Q33" s="103"/>
      <c r="R33" s="110"/>
      <c r="S33" s="111"/>
      <c r="T33" s="20">
        <f>SUM(H33:S33)</f>
        <v>0</v>
      </c>
    </row>
    <row r="34" spans="1:35" s="2" customFormat="1" ht="15.5" customHeight="1" x14ac:dyDescent="0.15">
      <c r="A34" s="1"/>
      <c r="B34" s="235" t="s">
        <v>82</v>
      </c>
      <c r="C34" s="236"/>
      <c r="D34" s="243"/>
      <c r="E34" s="244"/>
      <c r="F34" s="11"/>
      <c r="G34" s="118"/>
      <c r="H34" s="104"/>
      <c r="I34" s="103"/>
      <c r="J34" s="110"/>
      <c r="K34" s="111"/>
      <c r="L34" s="104"/>
      <c r="M34" s="103"/>
      <c r="N34" s="110"/>
      <c r="O34" s="111"/>
      <c r="P34" s="104"/>
      <c r="Q34" s="103"/>
      <c r="R34" s="110"/>
      <c r="S34" s="111"/>
      <c r="T34" s="20">
        <f>SUM(H34:S34)</f>
        <v>0</v>
      </c>
    </row>
    <row r="35" spans="1:35" s="2" customFormat="1" ht="15.5" customHeight="1" x14ac:dyDescent="0.15">
      <c r="A35" s="1"/>
      <c r="B35" s="235" t="s">
        <v>83</v>
      </c>
      <c r="C35" s="236"/>
      <c r="D35" s="243"/>
      <c r="E35" s="244"/>
      <c r="F35" s="11"/>
      <c r="G35" s="118"/>
      <c r="H35" s="104"/>
      <c r="I35" s="103"/>
      <c r="J35" s="110"/>
      <c r="K35" s="111"/>
      <c r="L35" s="104"/>
      <c r="M35" s="103"/>
      <c r="N35" s="110"/>
      <c r="O35" s="111"/>
      <c r="P35" s="104"/>
      <c r="Q35" s="103"/>
      <c r="R35" s="110"/>
      <c r="S35" s="111"/>
      <c r="T35" s="20">
        <f>SUM(H35:S35)</f>
        <v>0</v>
      </c>
    </row>
    <row r="36" spans="1:35" s="2" customFormat="1" ht="15.5" customHeight="1" x14ac:dyDescent="0.15">
      <c r="A36" s="1"/>
      <c r="B36" s="235" t="s">
        <v>84</v>
      </c>
      <c r="C36" s="236"/>
      <c r="D36" s="243"/>
      <c r="E36" s="244"/>
      <c r="F36" s="11"/>
      <c r="G36" s="118"/>
      <c r="H36" s="104"/>
      <c r="I36" s="103"/>
      <c r="J36" s="110"/>
      <c r="K36" s="111"/>
      <c r="L36" s="104"/>
      <c r="M36" s="103"/>
      <c r="N36" s="110"/>
      <c r="O36" s="111"/>
      <c r="P36" s="104"/>
      <c r="Q36" s="103"/>
      <c r="R36" s="110"/>
      <c r="S36" s="111"/>
      <c r="T36" s="20">
        <f>SUM(H36:S36)</f>
        <v>0</v>
      </c>
    </row>
    <row r="37" spans="1:35" s="2" customFormat="1" ht="15.5" customHeight="1" x14ac:dyDescent="0.15">
      <c r="A37" s="1"/>
      <c r="B37" s="237" t="s">
        <v>53</v>
      </c>
      <c r="C37" s="238"/>
      <c r="D37" s="249"/>
      <c r="E37" s="250"/>
      <c r="F37" s="11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20"/>
    </row>
    <row r="38" spans="1:35" s="2" customFormat="1" ht="15.5" customHeight="1" x14ac:dyDescent="0.15">
      <c r="A38" s="1"/>
      <c r="B38" s="231" t="s">
        <v>95</v>
      </c>
      <c r="C38" s="232"/>
      <c r="D38" s="243"/>
      <c r="E38" s="244"/>
      <c r="F38" s="11"/>
      <c r="G38" s="118"/>
      <c r="H38" s="104"/>
      <c r="I38" s="103"/>
      <c r="J38" s="110"/>
      <c r="K38" s="111"/>
      <c r="L38" s="104"/>
      <c r="M38" s="103"/>
      <c r="N38" s="110"/>
      <c r="O38" s="111"/>
      <c r="P38" s="104"/>
      <c r="Q38" s="103"/>
      <c r="R38" s="110"/>
      <c r="S38" s="111"/>
      <c r="T38" s="20">
        <f>SUM(H38:S38)</f>
        <v>0</v>
      </c>
    </row>
    <row r="39" spans="1:35" s="2" customFormat="1" ht="15.5" customHeight="1" x14ac:dyDescent="0.15">
      <c r="A39" s="1"/>
      <c r="B39" s="231" t="s">
        <v>96</v>
      </c>
      <c r="C39" s="232"/>
      <c r="D39" s="243"/>
      <c r="E39" s="244"/>
      <c r="F39" s="11"/>
      <c r="G39" s="118"/>
      <c r="H39" s="104"/>
      <c r="I39" s="103"/>
      <c r="J39" s="110"/>
      <c r="K39" s="111"/>
      <c r="L39" s="104"/>
      <c r="M39" s="103"/>
      <c r="N39" s="110"/>
      <c r="O39" s="111"/>
      <c r="P39" s="104"/>
      <c r="Q39" s="103"/>
      <c r="R39" s="110"/>
      <c r="S39" s="111"/>
      <c r="T39" s="20">
        <f>SUM(H39:S39)</f>
        <v>0</v>
      </c>
    </row>
    <row r="40" spans="1:35" s="2" customFormat="1" ht="15.5" customHeight="1" x14ac:dyDescent="0.15">
      <c r="A40" s="1"/>
      <c r="B40" s="231" t="s">
        <v>97</v>
      </c>
      <c r="C40" s="232"/>
      <c r="D40" s="243"/>
      <c r="E40" s="244"/>
      <c r="F40" s="11"/>
      <c r="G40" s="118"/>
      <c r="H40" s="104"/>
      <c r="I40" s="103"/>
      <c r="J40" s="110"/>
      <c r="K40" s="111"/>
      <c r="L40" s="104"/>
      <c r="M40" s="103"/>
      <c r="N40" s="110"/>
      <c r="O40" s="111"/>
      <c r="P40" s="104"/>
      <c r="Q40" s="103"/>
      <c r="R40" s="110"/>
      <c r="S40" s="111"/>
      <c r="T40" s="20">
        <f>SUM(H40:S40)</f>
        <v>0</v>
      </c>
    </row>
    <row r="41" spans="1:35" s="2" customFormat="1" ht="15.5" customHeight="1" x14ac:dyDescent="0.15">
      <c r="A41" s="1"/>
      <c r="B41" s="231" t="s">
        <v>98</v>
      </c>
      <c r="C41" s="232"/>
      <c r="D41" s="243"/>
      <c r="E41" s="244"/>
      <c r="F41" s="11"/>
      <c r="G41" s="118"/>
      <c r="H41" s="104"/>
      <c r="I41" s="103"/>
      <c r="J41" s="110"/>
      <c r="K41" s="111"/>
      <c r="L41" s="104"/>
      <c r="M41" s="103"/>
      <c r="N41" s="110"/>
      <c r="O41" s="111"/>
      <c r="P41" s="104"/>
      <c r="Q41" s="103"/>
      <c r="R41" s="110"/>
      <c r="S41" s="111"/>
      <c r="T41" s="20">
        <f>SUM(H41:S41)</f>
        <v>0</v>
      </c>
    </row>
    <row r="42" spans="1:35" s="2" customFormat="1" ht="15.5" customHeight="1" x14ac:dyDescent="0.15">
      <c r="B42" s="233" t="s">
        <v>59</v>
      </c>
      <c r="C42" s="234"/>
      <c r="D42" s="249"/>
      <c r="E42" s="250"/>
      <c r="F42" s="11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20"/>
    </row>
    <row r="43" spans="1:35" s="2" customFormat="1" ht="15.5" customHeight="1" x14ac:dyDescent="0.15">
      <c r="B43" s="228" t="s">
        <v>113</v>
      </c>
      <c r="C43" s="229"/>
      <c r="D43" s="243"/>
      <c r="E43" s="244"/>
      <c r="F43" s="11"/>
      <c r="G43" s="118"/>
      <c r="H43" s="104"/>
      <c r="I43" s="103"/>
      <c r="J43" s="110"/>
      <c r="K43" s="111"/>
      <c r="L43" s="104"/>
      <c r="M43" s="103"/>
      <c r="N43" s="110"/>
      <c r="O43" s="111"/>
      <c r="P43" s="104"/>
      <c r="Q43" s="103"/>
      <c r="R43" s="110"/>
      <c r="S43" s="111"/>
      <c r="T43" s="20">
        <f>SUM(H43:S43)</f>
        <v>0</v>
      </c>
    </row>
    <row r="44" spans="1:35" s="2" customFormat="1" ht="15.5" customHeight="1" x14ac:dyDescent="0.15">
      <c r="B44" s="228" t="s">
        <v>114</v>
      </c>
      <c r="C44" s="229"/>
      <c r="D44" s="243"/>
      <c r="E44" s="244"/>
      <c r="F44" s="11"/>
      <c r="G44" s="118"/>
      <c r="H44" s="104"/>
      <c r="I44" s="103"/>
      <c r="J44" s="110"/>
      <c r="K44" s="111"/>
      <c r="L44" s="104"/>
      <c r="M44" s="103"/>
      <c r="N44" s="110"/>
      <c r="O44" s="111"/>
      <c r="P44" s="104"/>
      <c r="Q44" s="103"/>
      <c r="R44" s="110"/>
      <c r="S44" s="111"/>
      <c r="T44" s="20">
        <f>SUM(H44:S44)</f>
        <v>0</v>
      </c>
    </row>
    <row r="45" spans="1:35" s="2" customFormat="1" ht="15.5" customHeight="1" x14ac:dyDescent="0.15">
      <c r="B45" s="228" t="s">
        <v>115</v>
      </c>
      <c r="C45" s="229"/>
      <c r="D45" s="243"/>
      <c r="E45" s="244"/>
      <c r="F45" s="11"/>
      <c r="G45" s="118"/>
      <c r="H45" s="104"/>
      <c r="I45" s="103"/>
      <c r="J45" s="110"/>
      <c r="K45" s="111"/>
      <c r="L45" s="104"/>
      <c r="M45" s="103"/>
      <c r="N45" s="110"/>
      <c r="O45" s="111"/>
      <c r="P45" s="104"/>
      <c r="Q45" s="103"/>
      <c r="R45" s="110"/>
      <c r="S45" s="111"/>
      <c r="T45" s="20">
        <f>SUM(H45:S45)</f>
        <v>0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5" s="2" customFormat="1" ht="15.5" customHeight="1" x14ac:dyDescent="0.15">
      <c r="B46" s="228" t="s">
        <v>116</v>
      </c>
      <c r="C46" s="229"/>
      <c r="D46" s="243"/>
      <c r="E46" s="244"/>
      <c r="F46" s="11"/>
      <c r="G46" s="118"/>
      <c r="H46" s="104"/>
      <c r="I46" s="103"/>
      <c r="J46" s="110"/>
      <c r="K46" s="111"/>
      <c r="L46" s="104"/>
      <c r="M46" s="103"/>
      <c r="N46" s="110"/>
      <c r="O46" s="111"/>
      <c r="P46" s="104"/>
      <c r="Q46" s="103"/>
      <c r="R46" s="110"/>
      <c r="S46" s="111"/>
      <c r="T46" s="20">
        <f>SUM(H46:S46)</f>
        <v>0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5" s="1" customFormat="1" ht="15.5" customHeight="1" thickBot="1" x14ac:dyDescent="0.2">
      <c r="B47" s="40"/>
      <c r="C47" s="41"/>
      <c r="D47" s="42"/>
      <c r="E47" s="43"/>
      <c r="F47" s="44" t="s">
        <v>21</v>
      </c>
      <c r="G47" s="119">
        <f>SUM(G32:G46)</f>
        <v>0</v>
      </c>
      <c r="H47" s="45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208" t="s">
        <v>47</v>
      </c>
      <c r="T47" s="120">
        <f>SUM(T32:T46)</f>
        <v>0</v>
      </c>
    </row>
    <row r="48" spans="1:35" s="2" customFormat="1" ht="15.5" customHeight="1" thickBot="1" x14ac:dyDescent="0.2">
      <c r="A48" s="1"/>
      <c r="E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4" s="2" customFormat="1" ht="23.25" customHeight="1" x14ac:dyDescent="0.15">
      <c r="A49" s="1" t="s">
        <v>11</v>
      </c>
      <c r="B49" s="8" t="s">
        <v>34</v>
      </c>
      <c r="C49" s="9"/>
      <c r="D49" s="46"/>
      <c r="E49" s="10"/>
      <c r="F49" s="9"/>
      <c r="G49" s="10"/>
      <c r="H49" s="183">
        <f>H30</f>
        <v>2022</v>
      </c>
      <c r="I49" s="183"/>
      <c r="J49" s="183">
        <f>J30</f>
        <v>2023</v>
      </c>
      <c r="K49" s="185"/>
      <c r="L49" s="183">
        <f>L30</f>
        <v>2024</v>
      </c>
      <c r="M49" s="185"/>
      <c r="N49" s="183">
        <f>N30</f>
        <v>2025</v>
      </c>
      <c r="O49" s="185"/>
      <c r="P49" s="183">
        <f>P30</f>
        <v>2026</v>
      </c>
      <c r="Q49" s="185"/>
      <c r="R49" s="183" t="str">
        <f>R30</f>
        <v>Totaal</v>
      </c>
      <c r="S49" s="185"/>
      <c r="T49" s="58" t="s">
        <v>30</v>
      </c>
    </row>
    <row r="50" spans="1:34" s="1" customFormat="1" ht="29" customHeight="1" x14ac:dyDescent="0.15">
      <c r="B50" s="239" t="s">
        <v>31</v>
      </c>
      <c r="C50" s="240"/>
      <c r="D50" s="17" t="s">
        <v>51</v>
      </c>
      <c r="E50" s="47" t="s">
        <v>19</v>
      </c>
      <c r="F50" s="19" t="s">
        <v>20</v>
      </c>
      <c r="G50" s="18" t="s">
        <v>12</v>
      </c>
      <c r="H50" s="61" t="s">
        <v>1</v>
      </c>
      <c r="I50" s="62" t="s">
        <v>2</v>
      </c>
      <c r="J50" s="63" t="s">
        <v>1</v>
      </c>
      <c r="K50" s="63" t="s">
        <v>2</v>
      </c>
      <c r="L50" s="63" t="s">
        <v>1</v>
      </c>
      <c r="M50" s="63" t="s">
        <v>2</v>
      </c>
      <c r="N50" s="63" t="s">
        <v>1</v>
      </c>
      <c r="O50" s="63" t="s">
        <v>2</v>
      </c>
      <c r="P50" s="63" t="s">
        <v>1</v>
      </c>
      <c r="Q50" s="63" t="s">
        <v>2</v>
      </c>
      <c r="R50" s="63" t="s">
        <v>1</v>
      </c>
      <c r="S50" s="63" t="s">
        <v>2</v>
      </c>
      <c r="T50" s="64"/>
    </row>
    <row r="51" spans="1:34" s="2" customFormat="1" ht="15.5" customHeight="1" x14ac:dyDescent="0.15">
      <c r="B51" s="241" t="s">
        <v>55</v>
      </c>
      <c r="C51" s="242"/>
      <c r="D51" s="131"/>
      <c r="E51" s="132"/>
      <c r="F51" s="133"/>
      <c r="G51" s="132"/>
      <c r="H51" s="11"/>
      <c r="I51" s="15"/>
      <c r="J51" s="15"/>
      <c r="K51" s="15"/>
      <c r="L51" s="15"/>
      <c r="M51" s="15"/>
      <c r="N51" s="15"/>
      <c r="O51" s="15"/>
      <c r="P51" s="15"/>
      <c r="Q51" s="15"/>
      <c r="R51" s="5"/>
      <c r="S51" s="5"/>
      <c r="T51" s="4"/>
    </row>
    <row r="52" spans="1:34" s="2" customFormat="1" ht="15.5" customHeight="1" x14ac:dyDescent="0.15">
      <c r="B52" s="235" t="s">
        <v>81</v>
      </c>
      <c r="C52" s="236"/>
      <c r="D52" s="102"/>
      <c r="E52" s="110"/>
      <c r="F52" s="21"/>
      <c r="G52" s="118"/>
      <c r="H52" s="104"/>
      <c r="I52" s="103"/>
      <c r="J52" s="110"/>
      <c r="K52" s="111"/>
      <c r="L52" s="104"/>
      <c r="M52" s="103"/>
      <c r="N52" s="110"/>
      <c r="O52" s="111"/>
      <c r="P52" s="104"/>
      <c r="Q52" s="103"/>
      <c r="R52" s="110"/>
      <c r="S52" s="111"/>
      <c r="T52" s="20">
        <f>SUM(H52:S52)</f>
        <v>0</v>
      </c>
    </row>
    <row r="53" spans="1:34" s="2" customFormat="1" ht="15.5" customHeight="1" x14ac:dyDescent="0.15">
      <c r="B53" s="235" t="s">
        <v>82</v>
      </c>
      <c r="C53" s="236"/>
      <c r="D53" s="102"/>
      <c r="E53" s="110"/>
      <c r="F53" s="21"/>
      <c r="G53" s="118"/>
      <c r="H53" s="104"/>
      <c r="I53" s="103"/>
      <c r="J53" s="110"/>
      <c r="K53" s="111"/>
      <c r="L53" s="104"/>
      <c r="M53" s="103"/>
      <c r="N53" s="110"/>
      <c r="O53" s="111"/>
      <c r="P53" s="104"/>
      <c r="Q53" s="103"/>
      <c r="R53" s="110"/>
      <c r="S53" s="111"/>
      <c r="T53" s="20">
        <f>SUM(H53:S53)</f>
        <v>0</v>
      </c>
    </row>
    <row r="54" spans="1:34" s="2" customFormat="1" ht="15.5" customHeight="1" x14ac:dyDescent="0.15">
      <c r="B54" s="235" t="s">
        <v>83</v>
      </c>
      <c r="C54" s="236"/>
      <c r="D54" s="103"/>
      <c r="E54" s="113"/>
      <c r="F54" s="22"/>
      <c r="G54" s="118"/>
      <c r="H54" s="104"/>
      <c r="I54" s="103"/>
      <c r="J54" s="110"/>
      <c r="K54" s="111"/>
      <c r="L54" s="104"/>
      <c r="M54" s="103"/>
      <c r="N54" s="110"/>
      <c r="O54" s="111"/>
      <c r="P54" s="104"/>
      <c r="Q54" s="103"/>
      <c r="R54" s="110"/>
      <c r="S54" s="111"/>
      <c r="T54" s="20">
        <f>SUM(H54:S54)</f>
        <v>0</v>
      </c>
    </row>
    <row r="55" spans="1:34" s="2" customFormat="1" ht="15.5" customHeight="1" x14ac:dyDescent="0.15">
      <c r="B55" s="235" t="s">
        <v>84</v>
      </c>
      <c r="C55" s="236"/>
      <c r="D55" s="103"/>
      <c r="E55" s="113"/>
      <c r="F55" s="22"/>
      <c r="G55" s="118"/>
      <c r="H55" s="104"/>
      <c r="I55" s="103"/>
      <c r="J55" s="110"/>
      <c r="K55" s="111"/>
      <c r="L55" s="104"/>
      <c r="M55" s="103"/>
      <c r="N55" s="110"/>
      <c r="O55" s="111"/>
      <c r="P55" s="104"/>
      <c r="Q55" s="103"/>
      <c r="R55" s="110"/>
      <c r="S55" s="111"/>
      <c r="T55" s="20">
        <f>SUM(H55:S55)</f>
        <v>0</v>
      </c>
    </row>
    <row r="56" spans="1:34" s="2" customFormat="1" ht="15.5" customHeight="1" x14ac:dyDescent="0.15">
      <c r="B56" s="237" t="s">
        <v>53</v>
      </c>
      <c r="C56" s="238"/>
      <c r="D56" s="134"/>
      <c r="E56" s="130"/>
      <c r="F56" s="135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20"/>
    </row>
    <row r="57" spans="1:34" s="2" customFormat="1" ht="15.5" customHeight="1" x14ac:dyDescent="0.15">
      <c r="B57" s="231" t="s">
        <v>95</v>
      </c>
      <c r="C57" s="232"/>
      <c r="D57" s="103"/>
      <c r="E57" s="113"/>
      <c r="F57" s="22"/>
      <c r="G57" s="118"/>
      <c r="H57" s="104"/>
      <c r="I57" s="103"/>
      <c r="J57" s="110"/>
      <c r="K57" s="111"/>
      <c r="L57" s="104"/>
      <c r="M57" s="103"/>
      <c r="N57" s="110"/>
      <c r="O57" s="111"/>
      <c r="P57" s="104"/>
      <c r="Q57" s="103"/>
      <c r="R57" s="110"/>
      <c r="S57" s="111"/>
      <c r="T57" s="20">
        <f>SUM(H57:S57)</f>
        <v>0</v>
      </c>
    </row>
    <row r="58" spans="1:34" s="2" customFormat="1" ht="15.5" customHeight="1" x14ac:dyDescent="0.15">
      <c r="B58" s="231" t="s">
        <v>96</v>
      </c>
      <c r="C58" s="232"/>
      <c r="D58" s="103"/>
      <c r="E58" s="113"/>
      <c r="F58" s="22"/>
      <c r="G58" s="118"/>
      <c r="H58" s="104"/>
      <c r="I58" s="103"/>
      <c r="J58" s="110"/>
      <c r="K58" s="111"/>
      <c r="L58" s="104"/>
      <c r="M58" s="103"/>
      <c r="N58" s="110"/>
      <c r="O58" s="111"/>
      <c r="P58" s="104"/>
      <c r="Q58" s="103"/>
      <c r="R58" s="110"/>
      <c r="S58" s="111"/>
      <c r="T58" s="20">
        <f>SUM(H58:S58)</f>
        <v>0</v>
      </c>
    </row>
    <row r="59" spans="1:34" s="2" customFormat="1" ht="15.5" customHeight="1" x14ac:dyDescent="0.15">
      <c r="B59" s="231" t="s">
        <v>97</v>
      </c>
      <c r="C59" s="232"/>
      <c r="D59" s="103"/>
      <c r="E59" s="113"/>
      <c r="F59" s="22"/>
      <c r="G59" s="118"/>
      <c r="H59" s="104"/>
      <c r="I59" s="103"/>
      <c r="J59" s="110"/>
      <c r="K59" s="111"/>
      <c r="L59" s="104"/>
      <c r="M59" s="103"/>
      <c r="N59" s="110"/>
      <c r="O59" s="111"/>
      <c r="P59" s="104"/>
      <c r="Q59" s="103"/>
      <c r="R59" s="110"/>
      <c r="S59" s="111"/>
      <c r="T59" s="20">
        <f>SUM(H59:S59)</f>
        <v>0</v>
      </c>
    </row>
    <row r="60" spans="1:34" s="2" customFormat="1" ht="15.5" customHeight="1" x14ac:dyDescent="0.15">
      <c r="B60" s="231" t="s">
        <v>98</v>
      </c>
      <c r="C60" s="232"/>
      <c r="D60" s="103"/>
      <c r="E60" s="113"/>
      <c r="F60" s="22"/>
      <c r="G60" s="118"/>
      <c r="H60" s="104"/>
      <c r="I60" s="103"/>
      <c r="J60" s="110"/>
      <c r="K60" s="111"/>
      <c r="L60" s="104"/>
      <c r="M60" s="103"/>
      <c r="N60" s="110"/>
      <c r="O60" s="111"/>
      <c r="P60" s="104"/>
      <c r="Q60" s="103"/>
      <c r="R60" s="110"/>
      <c r="S60" s="111"/>
      <c r="T60" s="20">
        <f>SUM(H60:S60)</f>
        <v>0</v>
      </c>
    </row>
    <row r="61" spans="1:34" s="2" customFormat="1" ht="15.5" customHeight="1" x14ac:dyDescent="0.15">
      <c r="B61" s="233" t="s">
        <v>59</v>
      </c>
      <c r="C61" s="234"/>
      <c r="D61" s="134"/>
      <c r="E61" s="130"/>
      <c r="F61" s="135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20"/>
    </row>
    <row r="62" spans="1:34" s="2" customFormat="1" ht="15.5" customHeight="1" x14ac:dyDescent="0.15">
      <c r="B62" s="228" t="s">
        <v>113</v>
      </c>
      <c r="C62" s="229"/>
      <c r="D62" s="103"/>
      <c r="E62" s="113"/>
      <c r="F62" s="22"/>
      <c r="G62" s="118"/>
      <c r="H62" s="104"/>
      <c r="I62" s="103"/>
      <c r="J62" s="110"/>
      <c r="K62" s="111"/>
      <c r="L62" s="104"/>
      <c r="M62" s="103"/>
      <c r="N62" s="110"/>
      <c r="O62" s="111"/>
      <c r="P62" s="104"/>
      <c r="Q62" s="103"/>
      <c r="R62" s="110"/>
      <c r="S62" s="111"/>
      <c r="T62" s="20">
        <f>SUM(H62:S62)</f>
        <v>0</v>
      </c>
    </row>
    <row r="63" spans="1:34" s="2" customFormat="1" ht="15.5" customHeight="1" x14ac:dyDescent="0.15">
      <c r="B63" s="228" t="s">
        <v>114</v>
      </c>
      <c r="C63" s="229"/>
      <c r="D63" s="103"/>
      <c r="E63" s="113"/>
      <c r="F63" s="22"/>
      <c r="G63" s="118"/>
      <c r="H63" s="104"/>
      <c r="I63" s="103"/>
      <c r="J63" s="110"/>
      <c r="K63" s="111"/>
      <c r="L63" s="104"/>
      <c r="M63" s="103"/>
      <c r="N63" s="110"/>
      <c r="O63" s="111"/>
      <c r="P63" s="104"/>
      <c r="Q63" s="103"/>
      <c r="R63" s="110"/>
      <c r="S63" s="111"/>
      <c r="T63" s="20">
        <f>SUM(H63:S63)</f>
        <v>0</v>
      </c>
    </row>
    <row r="64" spans="1:34" s="2" customFormat="1" ht="15.5" customHeight="1" x14ac:dyDescent="0.15">
      <c r="B64" s="228" t="s">
        <v>115</v>
      </c>
      <c r="C64" s="229"/>
      <c r="D64" s="103"/>
      <c r="E64" s="113"/>
      <c r="F64" s="22"/>
      <c r="G64" s="118"/>
      <c r="H64" s="104"/>
      <c r="I64" s="103"/>
      <c r="J64" s="110"/>
      <c r="K64" s="111"/>
      <c r="L64" s="104"/>
      <c r="M64" s="103"/>
      <c r="N64" s="110"/>
      <c r="O64" s="111"/>
      <c r="P64" s="104"/>
      <c r="Q64" s="103"/>
      <c r="R64" s="110"/>
      <c r="S64" s="111"/>
      <c r="T64" s="20">
        <f>SUM(H64:S64)</f>
        <v>0</v>
      </c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s="2" customFormat="1" ht="15.5" customHeight="1" x14ac:dyDescent="0.15">
      <c r="B65" s="228" t="s">
        <v>116</v>
      </c>
      <c r="C65" s="229"/>
      <c r="D65" s="103"/>
      <c r="E65" s="113"/>
      <c r="F65" s="22"/>
      <c r="G65" s="118"/>
      <c r="H65" s="104"/>
      <c r="I65" s="103"/>
      <c r="J65" s="110"/>
      <c r="K65" s="111"/>
      <c r="L65" s="104"/>
      <c r="M65" s="103"/>
      <c r="N65" s="110"/>
      <c r="O65" s="111"/>
      <c r="P65" s="104"/>
      <c r="Q65" s="103"/>
      <c r="R65" s="110"/>
      <c r="S65" s="111"/>
      <c r="T65" s="20">
        <f>SUM(H65:S65)</f>
        <v>0</v>
      </c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s="1" customFormat="1" ht="15.5" customHeight="1" thickBot="1" x14ac:dyDescent="0.2">
      <c r="B66" s="48"/>
      <c r="C66" s="49"/>
      <c r="D66" s="50"/>
      <c r="E66" s="43"/>
      <c r="F66" s="49" t="s">
        <v>21</v>
      </c>
      <c r="G66" s="119">
        <f>SUM(G51:G65)</f>
        <v>0</v>
      </c>
      <c r="H66" s="45"/>
      <c r="I66" s="16"/>
      <c r="J66" s="16"/>
      <c r="K66" s="16"/>
      <c r="L66" s="16"/>
      <c r="M66" s="16"/>
      <c r="N66" s="16"/>
      <c r="O66" s="16"/>
      <c r="P66" s="16"/>
      <c r="Q66" s="16"/>
      <c r="R66" s="39"/>
      <c r="S66" s="208" t="s">
        <v>48</v>
      </c>
      <c r="T66" s="120">
        <f>SUM(T51:T65)</f>
        <v>0</v>
      </c>
    </row>
    <row r="67" spans="1:34" s="1" customFormat="1" ht="15.5" customHeight="1" thickBot="1" x14ac:dyDescent="0.2">
      <c r="E67" s="3"/>
      <c r="G67" s="3"/>
      <c r="H67" s="3"/>
      <c r="I67" s="147"/>
      <c r="J67" s="147"/>
      <c r="K67" s="147"/>
      <c r="L67" s="147"/>
      <c r="M67" s="147"/>
      <c r="N67" s="147"/>
      <c r="O67" s="147"/>
      <c r="P67" s="147"/>
      <c r="Q67" s="147"/>
      <c r="R67" s="3"/>
      <c r="S67" s="3"/>
      <c r="T67" s="3"/>
    </row>
    <row r="68" spans="1:34" s="2" customFormat="1" ht="23.25" customHeight="1" x14ac:dyDescent="0.15">
      <c r="A68" s="1" t="s">
        <v>13</v>
      </c>
      <c r="B68" s="8" t="s">
        <v>14</v>
      </c>
      <c r="C68" s="9"/>
      <c r="D68" s="9"/>
      <c r="E68" s="12"/>
      <c r="F68" s="9"/>
      <c r="G68" s="10"/>
      <c r="H68" s="183">
        <f>H49</f>
        <v>2022</v>
      </c>
      <c r="I68" s="183"/>
      <c r="J68" s="183">
        <f>J49</f>
        <v>2023</v>
      </c>
      <c r="K68" s="185"/>
      <c r="L68" s="183">
        <f>L49</f>
        <v>2024</v>
      </c>
      <c r="M68" s="185"/>
      <c r="N68" s="183">
        <f>N49</f>
        <v>2025</v>
      </c>
      <c r="O68" s="185"/>
      <c r="P68" s="183">
        <f>P49</f>
        <v>2026</v>
      </c>
      <c r="Q68" s="185"/>
      <c r="R68" s="183" t="str">
        <f>R49</f>
        <v>Totaal</v>
      </c>
      <c r="S68" s="185"/>
      <c r="T68" s="58" t="s">
        <v>30</v>
      </c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s="1" customFormat="1" ht="21" customHeight="1" x14ac:dyDescent="0.15">
      <c r="B69" s="239" t="s">
        <v>31</v>
      </c>
      <c r="C69" s="240"/>
      <c r="D69" s="247" t="s">
        <v>15</v>
      </c>
      <c r="E69" s="248"/>
      <c r="F69" s="17"/>
      <c r="G69" s="18" t="s">
        <v>12</v>
      </c>
      <c r="H69" s="61" t="s">
        <v>1</v>
      </c>
      <c r="I69" s="62" t="s">
        <v>2</v>
      </c>
      <c r="J69" s="63" t="s">
        <v>1</v>
      </c>
      <c r="K69" s="63" t="s">
        <v>2</v>
      </c>
      <c r="L69" s="63" t="s">
        <v>1</v>
      </c>
      <c r="M69" s="63" t="s">
        <v>2</v>
      </c>
      <c r="N69" s="63" t="s">
        <v>1</v>
      </c>
      <c r="O69" s="63" t="s">
        <v>2</v>
      </c>
      <c r="P69" s="63" t="s">
        <v>1</v>
      </c>
      <c r="Q69" s="63" t="s">
        <v>2</v>
      </c>
      <c r="R69" s="63" t="s">
        <v>1</v>
      </c>
      <c r="S69" s="63" t="s">
        <v>2</v>
      </c>
      <c r="T69" s="64"/>
    </row>
    <row r="70" spans="1:34" s="2" customFormat="1" ht="15.5" customHeight="1" x14ac:dyDescent="0.15">
      <c r="A70" s="1"/>
      <c r="B70" s="241" t="s">
        <v>55</v>
      </c>
      <c r="C70" s="242"/>
      <c r="D70" s="249"/>
      <c r="E70" s="250"/>
      <c r="F70" s="51"/>
      <c r="G70" s="132"/>
      <c r="H70" s="52"/>
      <c r="I70" s="15"/>
      <c r="J70" s="15"/>
      <c r="K70" s="15"/>
      <c r="L70" s="15"/>
      <c r="M70" s="15"/>
      <c r="N70" s="15"/>
      <c r="O70" s="15"/>
      <c r="P70" s="15"/>
      <c r="Q70" s="15"/>
      <c r="R70" s="5"/>
      <c r="S70" s="5"/>
      <c r="T70" s="196"/>
    </row>
    <row r="71" spans="1:34" s="2" customFormat="1" ht="15.5" customHeight="1" x14ac:dyDescent="0.15">
      <c r="A71" s="1"/>
      <c r="B71" s="235" t="s">
        <v>81</v>
      </c>
      <c r="C71" s="236"/>
      <c r="D71" s="166"/>
      <c r="E71" s="167"/>
      <c r="F71" s="51"/>
      <c r="G71" s="118"/>
      <c r="H71" s="104"/>
      <c r="I71" s="103"/>
      <c r="J71" s="110"/>
      <c r="K71" s="111"/>
      <c r="L71" s="104"/>
      <c r="M71" s="103"/>
      <c r="N71" s="110"/>
      <c r="O71" s="111"/>
      <c r="P71" s="104"/>
      <c r="Q71" s="103"/>
      <c r="R71" s="110"/>
      <c r="S71" s="111"/>
      <c r="T71" s="20">
        <f>SUM(H71:S71)</f>
        <v>0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s="2" customFormat="1" ht="15.5" customHeight="1" x14ac:dyDescent="0.15">
      <c r="A72" s="1"/>
      <c r="B72" s="235" t="s">
        <v>82</v>
      </c>
      <c r="C72" s="236"/>
      <c r="D72" s="166"/>
      <c r="E72" s="167"/>
      <c r="F72" s="51"/>
      <c r="G72" s="118"/>
      <c r="H72" s="104"/>
      <c r="I72" s="103"/>
      <c r="J72" s="110"/>
      <c r="K72" s="111"/>
      <c r="L72" s="104"/>
      <c r="M72" s="103"/>
      <c r="N72" s="110"/>
      <c r="O72" s="111"/>
      <c r="P72" s="104"/>
      <c r="Q72" s="103"/>
      <c r="R72" s="110"/>
      <c r="S72" s="111"/>
      <c r="T72" s="20">
        <f>SUM(H72:S72)</f>
        <v>0</v>
      </c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s="2" customFormat="1" ht="15.5" customHeight="1" x14ac:dyDescent="0.15">
      <c r="A73" s="1"/>
      <c r="B73" s="235" t="s">
        <v>83</v>
      </c>
      <c r="C73" s="236"/>
      <c r="D73" s="243"/>
      <c r="E73" s="244"/>
      <c r="F73" s="51"/>
      <c r="G73" s="118"/>
      <c r="H73" s="104"/>
      <c r="I73" s="103"/>
      <c r="J73" s="110"/>
      <c r="K73" s="111"/>
      <c r="L73" s="104"/>
      <c r="M73" s="103"/>
      <c r="N73" s="110"/>
      <c r="O73" s="111"/>
      <c r="P73" s="104"/>
      <c r="Q73" s="103"/>
      <c r="R73" s="110"/>
      <c r="S73" s="111"/>
      <c r="T73" s="20">
        <f>SUM(H73:S73)</f>
        <v>0</v>
      </c>
    </row>
    <row r="74" spans="1:34" s="2" customFormat="1" ht="15.5" customHeight="1" x14ac:dyDescent="0.15">
      <c r="A74" s="1"/>
      <c r="B74" s="235" t="s">
        <v>84</v>
      </c>
      <c r="C74" s="236"/>
      <c r="D74" s="243"/>
      <c r="E74" s="244"/>
      <c r="F74" s="51"/>
      <c r="G74" s="118"/>
      <c r="H74" s="104"/>
      <c r="I74" s="103"/>
      <c r="J74" s="110"/>
      <c r="K74" s="111"/>
      <c r="L74" s="104"/>
      <c r="M74" s="103"/>
      <c r="N74" s="110"/>
      <c r="O74" s="111"/>
      <c r="P74" s="104"/>
      <c r="Q74" s="103"/>
      <c r="R74" s="110"/>
      <c r="S74" s="111"/>
      <c r="T74" s="20">
        <f>SUM(H74:S74)</f>
        <v>0</v>
      </c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</row>
    <row r="75" spans="1:34" s="2" customFormat="1" ht="15.5" customHeight="1" x14ac:dyDescent="0.15">
      <c r="A75" s="1"/>
      <c r="B75" s="237" t="s">
        <v>53</v>
      </c>
      <c r="C75" s="238"/>
      <c r="D75" s="249"/>
      <c r="E75" s="250"/>
      <c r="F75" s="51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20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</row>
    <row r="76" spans="1:34" s="2" customFormat="1" ht="15.5" customHeight="1" x14ac:dyDescent="0.15">
      <c r="A76" s="1"/>
      <c r="B76" s="231" t="s">
        <v>95</v>
      </c>
      <c r="C76" s="232"/>
      <c r="D76" s="166"/>
      <c r="E76" s="167"/>
      <c r="F76" s="51"/>
      <c r="G76" s="118"/>
      <c r="H76" s="104"/>
      <c r="I76" s="103"/>
      <c r="J76" s="110"/>
      <c r="K76" s="111"/>
      <c r="L76" s="104"/>
      <c r="M76" s="103"/>
      <c r="N76" s="110"/>
      <c r="O76" s="111"/>
      <c r="P76" s="104"/>
      <c r="Q76" s="103"/>
      <c r="R76" s="110"/>
      <c r="S76" s="111"/>
      <c r="T76" s="20">
        <f>SUM(H76:S76)</f>
        <v>0</v>
      </c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</row>
    <row r="77" spans="1:34" s="2" customFormat="1" ht="15.5" customHeight="1" x14ac:dyDescent="0.15">
      <c r="A77" s="1"/>
      <c r="B77" s="231" t="s">
        <v>96</v>
      </c>
      <c r="C77" s="232"/>
      <c r="D77" s="166"/>
      <c r="E77" s="167"/>
      <c r="F77" s="51"/>
      <c r="G77" s="118"/>
      <c r="H77" s="104"/>
      <c r="I77" s="103"/>
      <c r="J77" s="110"/>
      <c r="K77" s="111"/>
      <c r="L77" s="104"/>
      <c r="M77" s="103"/>
      <c r="N77" s="110"/>
      <c r="O77" s="111"/>
      <c r="P77" s="104"/>
      <c r="Q77" s="103"/>
      <c r="R77" s="110"/>
      <c r="S77" s="111"/>
      <c r="T77" s="20">
        <f>SUM(H77:S77)</f>
        <v>0</v>
      </c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</row>
    <row r="78" spans="1:34" s="2" customFormat="1" ht="15.5" customHeight="1" x14ac:dyDescent="0.15">
      <c r="A78" s="1"/>
      <c r="B78" s="231" t="s">
        <v>97</v>
      </c>
      <c r="C78" s="232"/>
      <c r="D78" s="243"/>
      <c r="E78" s="244"/>
      <c r="F78" s="51"/>
      <c r="G78" s="118"/>
      <c r="H78" s="104"/>
      <c r="I78" s="103"/>
      <c r="J78" s="110"/>
      <c r="K78" s="111"/>
      <c r="L78" s="104"/>
      <c r="M78" s="103"/>
      <c r="N78" s="110"/>
      <c r="O78" s="111"/>
      <c r="P78" s="104"/>
      <c r="Q78" s="103"/>
      <c r="R78" s="110"/>
      <c r="S78" s="111"/>
      <c r="T78" s="20">
        <f>SUM(H78:S78)</f>
        <v>0</v>
      </c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</row>
    <row r="79" spans="1:34" s="2" customFormat="1" ht="15.5" customHeight="1" x14ac:dyDescent="0.15">
      <c r="A79" s="1"/>
      <c r="B79" s="231" t="s">
        <v>98</v>
      </c>
      <c r="C79" s="232"/>
      <c r="D79" s="243"/>
      <c r="E79" s="244"/>
      <c r="F79" s="51"/>
      <c r="G79" s="118"/>
      <c r="H79" s="104"/>
      <c r="I79" s="103"/>
      <c r="J79" s="110"/>
      <c r="K79" s="111"/>
      <c r="L79" s="104"/>
      <c r="M79" s="103"/>
      <c r="N79" s="110"/>
      <c r="O79" s="111"/>
      <c r="P79" s="104"/>
      <c r="Q79" s="103"/>
      <c r="R79" s="110"/>
      <c r="S79" s="111"/>
      <c r="T79" s="20">
        <f>SUM(H79:S79)</f>
        <v>0</v>
      </c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</row>
    <row r="80" spans="1:34" s="2" customFormat="1" ht="15.5" customHeight="1" x14ac:dyDescent="0.15">
      <c r="A80" s="1"/>
      <c r="B80" s="233" t="s">
        <v>59</v>
      </c>
      <c r="C80" s="234"/>
      <c r="D80" s="249"/>
      <c r="E80" s="250"/>
      <c r="F80" s="51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20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</row>
    <row r="81" spans="1:35" s="2" customFormat="1" ht="15.5" customHeight="1" x14ac:dyDescent="0.15">
      <c r="A81" s="1"/>
      <c r="B81" s="228" t="s">
        <v>113</v>
      </c>
      <c r="C81" s="229"/>
      <c r="D81" s="166"/>
      <c r="E81" s="167"/>
      <c r="F81" s="51"/>
      <c r="G81" s="118"/>
      <c r="H81" s="104"/>
      <c r="I81" s="103"/>
      <c r="J81" s="110"/>
      <c r="K81" s="111"/>
      <c r="L81" s="104"/>
      <c r="M81" s="103"/>
      <c r="N81" s="110"/>
      <c r="O81" s="111"/>
      <c r="P81" s="104"/>
      <c r="Q81" s="103"/>
      <c r="R81" s="110"/>
      <c r="S81" s="111"/>
      <c r="T81" s="20">
        <f>SUM(H81:S81)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</row>
    <row r="82" spans="1:35" s="2" customFormat="1" ht="15.5" customHeight="1" x14ac:dyDescent="0.15">
      <c r="A82" s="1"/>
      <c r="B82" s="228" t="s">
        <v>114</v>
      </c>
      <c r="C82" s="229"/>
      <c r="D82" s="166"/>
      <c r="E82" s="167"/>
      <c r="F82" s="51"/>
      <c r="G82" s="118"/>
      <c r="H82" s="104"/>
      <c r="I82" s="103"/>
      <c r="J82" s="110"/>
      <c r="K82" s="111"/>
      <c r="L82" s="104"/>
      <c r="M82" s="103"/>
      <c r="N82" s="110"/>
      <c r="O82" s="111"/>
      <c r="P82" s="104"/>
      <c r="Q82" s="103"/>
      <c r="R82" s="110"/>
      <c r="S82" s="111"/>
      <c r="T82" s="20">
        <f>SUM(H82:S82)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</row>
    <row r="83" spans="1:35" s="2" customFormat="1" ht="15.5" customHeight="1" x14ac:dyDescent="0.15">
      <c r="A83" s="1"/>
      <c r="B83" s="228" t="s">
        <v>115</v>
      </c>
      <c r="C83" s="229"/>
      <c r="D83" s="243"/>
      <c r="E83" s="244"/>
      <c r="F83" s="51"/>
      <c r="G83" s="118"/>
      <c r="H83" s="104"/>
      <c r="I83" s="103"/>
      <c r="J83" s="110"/>
      <c r="K83" s="111"/>
      <c r="L83" s="104"/>
      <c r="M83" s="103"/>
      <c r="N83" s="110"/>
      <c r="O83" s="111"/>
      <c r="P83" s="104"/>
      <c r="Q83" s="103"/>
      <c r="R83" s="110"/>
      <c r="S83" s="111"/>
      <c r="T83" s="20">
        <f>SUM(H83:S83)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</row>
    <row r="84" spans="1:35" s="2" customFormat="1" ht="15.5" customHeight="1" x14ac:dyDescent="0.15">
      <c r="B84" s="228" t="s">
        <v>116</v>
      </c>
      <c r="C84" s="229"/>
      <c r="D84" s="243"/>
      <c r="E84" s="244"/>
      <c r="F84" s="53"/>
      <c r="G84" s="118"/>
      <c r="H84" s="104"/>
      <c r="I84" s="103"/>
      <c r="J84" s="110"/>
      <c r="K84" s="111"/>
      <c r="L84" s="104"/>
      <c r="M84" s="103"/>
      <c r="N84" s="110"/>
      <c r="O84" s="111"/>
      <c r="P84" s="104"/>
      <c r="Q84" s="103"/>
      <c r="R84" s="110"/>
      <c r="S84" s="111"/>
      <c r="T84" s="20">
        <f>SUM(H84:S84)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</row>
    <row r="85" spans="1:35" s="1" customFormat="1" ht="15.5" customHeight="1" thickBot="1" x14ac:dyDescent="0.2">
      <c r="B85" s="48"/>
      <c r="C85" s="49"/>
      <c r="D85" s="49"/>
      <c r="E85" s="54"/>
      <c r="F85" s="55" t="s">
        <v>21</v>
      </c>
      <c r="G85" s="119">
        <f>SUM(G70:G84)</f>
        <v>0</v>
      </c>
      <c r="H85" s="54"/>
      <c r="I85" s="16"/>
      <c r="J85" s="16"/>
      <c r="K85" s="16"/>
      <c r="L85" s="16"/>
      <c r="M85" s="16"/>
      <c r="N85" s="16"/>
      <c r="O85" s="16"/>
      <c r="P85" s="16"/>
      <c r="Q85" s="16"/>
      <c r="R85" s="39"/>
      <c r="S85" s="218" t="s">
        <v>16</v>
      </c>
      <c r="T85" s="120">
        <f>SUM(T70:T84)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</row>
    <row r="86" spans="1:35" s="1" customFormat="1" ht="15.5" customHeight="1" thickBot="1" x14ac:dyDescent="0.2"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</row>
    <row r="87" spans="1:35" s="1" customFormat="1" ht="23.25" customHeight="1" x14ac:dyDescent="0.15">
      <c r="A87" s="1" t="s">
        <v>17</v>
      </c>
      <c r="B87" s="8" t="s">
        <v>52</v>
      </c>
      <c r="C87" s="9"/>
      <c r="D87" s="9"/>
      <c r="E87" s="12"/>
      <c r="F87" s="9"/>
      <c r="G87" s="10"/>
      <c r="H87" s="183">
        <f>H68</f>
        <v>2022</v>
      </c>
      <c r="I87" s="183"/>
      <c r="J87" s="183">
        <f>J68</f>
        <v>2023</v>
      </c>
      <c r="K87" s="185"/>
      <c r="L87" s="183">
        <f>L68</f>
        <v>2024</v>
      </c>
      <c r="M87" s="185"/>
      <c r="N87" s="183">
        <f>N68</f>
        <v>2025</v>
      </c>
      <c r="O87" s="185"/>
      <c r="P87" s="183">
        <f>P68</f>
        <v>2026</v>
      </c>
      <c r="Q87" s="185"/>
      <c r="R87" s="183" t="str">
        <f>R68</f>
        <v>Totaal</v>
      </c>
      <c r="S87" s="185"/>
      <c r="T87" s="58" t="s">
        <v>30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</row>
    <row r="88" spans="1:35" s="1" customFormat="1" ht="21" customHeight="1" x14ac:dyDescent="0.15">
      <c r="B88" s="176" t="s">
        <v>31</v>
      </c>
      <c r="C88" s="177"/>
      <c r="D88" s="197" t="s">
        <v>15</v>
      </c>
      <c r="E88" s="198"/>
      <c r="F88" s="17"/>
      <c r="G88" s="18" t="s">
        <v>12</v>
      </c>
      <c r="H88" s="61" t="s">
        <v>1</v>
      </c>
      <c r="I88" s="62" t="s">
        <v>2</v>
      </c>
      <c r="J88" s="63" t="s">
        <v>1</v>
      </c>
      <c r="K88" s="63" t="s">
        <v>2</v>
      </c>
      <c r="L88" s="63" t="s">
        <v>1</v>
      </c>
      <c r="M88" s="63" t="s">
        <v>2</v>
      </c>
      <c r="N88" s="63" t="s">
        <v>1</v>
      </c>
      <c r="O88" s="63" t="s">
        <v>2</v>
      </c>
      <c r="P88" s="63" t="s">
        <v>1</v>
      </c>
      <c r="Q88" s="63" t="s">
        <v>2</v>
      </c>
      <c r="R88" s="63" t="s">
        <v>1</v>
      </c>
      <c r="S88" s="63" t="s">
        <v>2</v>
      </c>
      <c r="T88" s="64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</row>
    <row r="89" spans="1:35" s="2" customFormat="1" ht="15.5" customHeight="1" x14ac:dyDescent="0.15">
      <c r="A89" s="1"/>
      <c r="B89" s="241" t="s">
        <v>55</v>
      </c>
      <c r="C89" s="242"/>
      <c r="D89" s="170"/>
      <c r="E89" s="171"/>
      <c r="F89" s="51"/>
      <c r="G89" s="132"/>
      <c r="H89" s="52"/>
      <c r="I89" s="15"/>
      <c r="J89" s="15"/>
      <c r="K89" s="15"/>
      <c r="L89" s="15"/>
      <c r="M89" s="15"/>
      <c r="N89" s="15"/>
      <c r="O89" s="15"/>
      <c r="P89" s="15"/>
      <c r="Q89" s="15"/>
      <c r="R89" s="5"/>
      <c r="S89" s="5"/>
      <c r="T89" s="19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</row>
    <row r="90" spans="1:35" s="2" customFormat="1" ht="15.5" customHeight="1" x14ac:dyDescent="0.15">
      <c r="A90" s="1"/>
      <c r="B90" s="235" t="s">
        <v>81</v>
      </c>
      <c r="C90" s="236"/>
      <c r="D90" s="166"/>
      <c r="E90" s="167"/>
      <c r="F90" s="51"/>
      <c r="G90" s="118"/>
      <c r="H90" s="104"/>
      <c r="I90" s="103"/>
      <c r="J90" s="110"/>
      <c r="K90" s="111"/>
      <c r="L90" s="104"/>
      <c r="M90" s="103"/>
      <c r="N90" s="110"/>
      <c r="O90" s="111"/>
      <c r="P90" s="104"/>
      <c r="Q90" s="103"/>
      <c r="R90" s="110"/>
      <c r="S90" s="111"/>
      <c r="T90" s="20">
        <f>SUM(H90:S90)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</row>
    <row r="91" spans="1:35" s="1" customFormat="1" ht="15" customHeight="1" x14ac:dyDescent="0.15">
      <c r="B91" s="235" t="s">
        <v>82</v>
      </c>
      <c r="C91" s="236"/>
      <c r="D91" s="166"/>
      <c r="E91" s="167"/>
      <c r="F91" s="51"/>
      <c r="G91" s="118"/>
      <c r="H91" s="104"/>
      <c r="I91" s="103"/>
      <c r="J91" s="110"/>
      <c r="K91" s="111"/>
      <c r="L91" s="104"/>
      <c r="M91" s="103"/>
      <c r="N91" s="110"/>
      <c r="O91" s="111"/>
      <c r="P91" s="104"/>
      <c r="Q91" s="103"/>
      <c r="R91" s="110"/>
      <c r="S91" s="111"/>
      <c r="T91" s="20">
        <f>SUM(H91:S91)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</row>
    <row r="92" spans="1:35" s="1" customFormat="1" ht="15.5" customHeight="1" x14ac:dyDescent="0.15">
      <c r="B92" s="235" t="s">
        <v>83</v>
      </c>
      <c r="C92" s="236"/>
      <c r="D92" s="166"/>
      <c r="E92" s="167"/>
      <c r="F92" s="51"/>
      <c r="G92" s="118"/>
      <c r="H92" s="104"/>
      <c r="I92" s="103"/>
      <c r="J92" s="110"/>
      <c r="K92" s="111"/>
      <c r="L92" s="104"/>
      <c r="M92" s="103"/>
      <c r="N92" s="110"/>
      <c r="O92" s="111"/>
      <c r="P92" s="104"/>
      <c r="Q92" s="103"/>
      <c r="R92" s="110"/>
      <c r="S92" s="111"/>
      <c r="T92" s="20">
        <f>SUM(H92:S92)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</row>
    <row r="93" spans="1:35" x14ac:dyDescent="0.15">
      <c r="A93" s="1"/>
      <c r="B93" s="235" t="s">
        <v>84</v>
      </c>
      <c r="C93" s="236"/>
      <c r="D93" s="166"/>
      <c r="E93" s="167"/>
      <c r="F93" s="51"/>
      <c r="G93" s="118"/>
      <c r="H93" s="104"/>
      <c r="I93" s="103"/>
      <c r="J93" s="110"/>
      <c r="K93" s="111"/>
      <c r="L93" s="104"/>
      <c r="M93" s="103"/>
      <c r="N93" s="110"/>
      <c r="O93" s="111"/>
      <c r="P93" s="104"/>
      <c r="Q93" s="103"/>
      <c r="R93" s="110"/>
      <c r="S93" s="111"/>
      <c r="T93" s="20">
        <f>SUM(H93:S93)</f>
        <v>0</v>
      </c>
    </row>
    <row r="94" spans="1:35" x14ac:dyDescent="0.15">
      <c r="A94" s="1"/>
      <c r="B94" s="237" t="s">
        <v>53</v>
      </c>
      <c r="C94" s="238"/>
      <c r="D94" s="170"/>
      <c r="E94" s="171"/>
      <c r="F94" s="51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20"/>
    </row>
    <row r="95" spans="1:35" x14ac:dyDescent="0.15">
      <c r="A95" s="1"/>
      <c r="B95" s="231" t="s">
        <v>95</v>
      </c>
      <c r="C95" s="232"/>
      <c r="D95" s="166"/>
      <c r="E95" s="167"/>
      <c r="F95" s="51"/>
      <c r="G95" s="118"/>
      <c r="H95" s="104"/>
      <c r="I95" s="103"/>
      <c r="J95" s="110"/>
      <c r="K95" s="111"/>
      <c r="L95" s="104"/>
      <c r="M95" s="103"/>
      <c r="N95" s="110"/>
      <c r="O95" s="111"/>
      <c r="P95" s="104"/>
      <c r="Q95" s="103"/>
      <c r="R95" s="110"/>
      <c r="S95" s="111"/>
      <c r="T95" s="20">
        <f>SUM(H95:S95)</f>
        <v>0</v>
      </c>
    </row>
    <row r="96" spans="1:35" x14ac:dyDescent="0.15">
      <c r="A96" s="1"/>
      <c r="B96" s="231" t="s">
        <v>96</v>
      </c>
      <c r="C96" s="232"/>
      <c r="D96" s="166"/>
      <c r="E96" s="167"/>
      <c r="F96" s="51"/>
      <c r="G96" s="118"/>
      <c r="H96" s="104"/>
      <c r="I96" s="103"/>
      <c r="J96" s="110"/>
      <c r="K96" s="111"/>
      <c r="L96" s="104"/>
      <c r="M96" s="103"/>
      <c r="N96" s="110"/>
      <c r="O96" s="111"/>
      <c r="P96" s="104"/>
      <c r="Q96" s="103"/>
      <c r="R96" s="110"/>
      <c r="S96" s="111"/>
      <c r="T96" s="20">
        <f>SUM(H96:S96)</f>
        <v>0</v>
      </c>
    </row>
    <row r="97" spans="1:20" x14ac:dyDescent="0.15">
      <c r="A97" s="1"/>
      <c r="B97" s="231" t="s">
        <v>97</v>
      </c>
      <c r="C97" s="232"/>
      <c r="D97" s="166"/>
      <c r="E97" s="167"/>
      <c r="F97" s="51"/>
      <c r="G97" s="118"/>
      <c r="H97" s="104"/>
      <c r="I97" s="103"/>
      <c r="J97" s="110"/>
      <c r="K97" s="111"/>
      <c r="L97" s="104"/>
      <c r="M97" s="103"/>
      <c r="N97" s="110"/>
      <c r="O97" s="111"/>
      <c r="P97" s="104"/>
      <c r="Q97" s="103"/>
      <c r="R97" s="110"/>
      <c r="S97" s="111"/>
      <c r="T97" s="20">
        <f>SUM(H97:S97)</f>
        <v>0</v>
      </c>
    </row>
    <row r="98" spans="1:20" x14ac:dyDescent="0.15">
      <c r="A98" s="1"/>
      <c r="B98" s="231" t="s">
        <v>98</v>
      </c>
      <c r="C98" s="232"/>
      <c r="D98" s="166"/>
      <c r="E98" s="167"/>
      <c r="F98" s="51"/>
      <c r="G98" s="118"/>
      <c r="H98" s="104"/>
      <c r="I98" s="103"/>
      <c r="J98" s="110"/>
      <c r="K98" s="111"/>
      <c r="L98" s="104"/>
      <c r="M98" s="103"/>
      <c r="N98" s="110"/>
      <c r="O98" s="111"/>
      <c r="P98" s="104"/>
      <c r="Q98" s="103"/>
      <c r="R98" s="110"/>
      <c r="S98" s="111"/>
      <c r="T98" s="20">
        <f>SUM(H98:S98)</f>
        <v>0</v>
      </c>
    </row>
    <row r="99" spans="1:20" x14ac:dyDescent="0.15">
      <c r="A99" s="1"/>
      <c r="B99" s="233" t="s">
        <v>59</v>
      </c>
      <c r="C99" s="234"/>
      <c r="D99" s="170"/>
      <c r="E99" s="171"/>
      <c r="F99" s="51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20"/>
    </row>
    <row r="100" spans="1:20" x14ac:dyDescent="0.15">
      <c r="A100" s="1"/>
      <c r="B100" s="228" t="s">
        <v>113</v>
      </c>
      <c r="C100" s="229"/>
      <c r="D100" s="166"/>
      <c r="E100" s="167"/>
      <c r="F100" s="51"/>
      <c r="G100" s="118"/>
      <c r="H100" s="104"/>
      <c r="I100" s="103"/>
      <c r="J100" s="110"/>
      <c r="K100" s="111"/>
      <c r="L100" s="104"/>
      <c r="M100" s="103"/>
      <c r="N100" s="110"/>
      <c r="O100" s="111"/>
      <c r="P100" s="104"/>
      <c r="Q100" s="103"/>
      <c r="R100" s="110"/>
      <c r="S100" s="111"/>
      <c r="T100" s="20">
        <f>SUM(H100:S100)</f>
        <v>0</v>
      </c>
    </row>
    <row r="101" spans="1:20" x14ac:dyDescent="0.15">
      <c r="A101" s="1"/>
      <c r="B101" s="228" t="s">
        <v>114</v>
      </c>
      <c r="C101" s="229"/>
      <c r="D101" s="166"/>
      <c r="E101" s="167"/>
      <c r="F101" s="51"/>
      <c r="G101" s="118"/>
      <c r="H101" s="104"/>
      <c r="I101" s="103"/>
      <c r="J101" s="110"/>
      <c r="K101" s="111"/>
      <c r="L101" s="104"/>
      <c r="M101" s="103"/>
      <c r="N101" s="110"/>
      <c r="O101" s="111"/>
      <c r="P101" s="104"/>
      <c r="Q101" s="103"/>
      <c r="R101" s="110"/>
      <c r="S101" s="111"/>
      <c r="T101" s="20">
        <f>SUM(H101:S101)</f>
        <v>0</v>
      </c>
    </row>
    <row r="102" spans="1:20" x14ac:dyDescent="0.15">
      <c r="A102" s="1"/>
      <c r="B102" s="228" t="s">
        <v>115</v>
      </c>
      <c r="C102" s="229"/>
      <c r="D102" s="166"/>
      <c r="E102" s="167"/>
      <c r="F102" s="51"/>
      <c r="G102" s="118"/>
      <c r="H102" s="104"/>
      <c r="I102" s="103"/>
      <c r="J102" s="110"/>
      <c r="K102" s="111"/>
      <c r="L102" s="104"/>
      <c r="M102" s="103"/>
      <c r="N102" s="110"/>
      <c r="O102" s="111"/>
      <c r="P102" s="104"/>
      <c r="Q102" s="103"/>
      <c r="R102" s="110"/>
      <c r="S102" s="111"/>
      <c r="T102" s="20">
        <f>SUM(H102:S102)</f>
        <v>0</v>
      </c>
    </row>
    <row r="103" spans="1:20" x14ac:dyDescent="0.15">
      <c r="A103" s="2"/>
      <c r="B103" s="228" t="s">
        <v>116</v>
      </c>
      <c r="C103" s="229"/>
      <c r="D103" s="166"/>
      <c r="E103" s="167"/>
      <c r="F103" s="53"/>
      <c r="G103" s="118"/>
      <c r="H103" s="104"/>
      <c r="I103" s="103"/>
      <c r="J103" s="110"/>
      <c r="K103" s="111"/>
      <c r="L103" s="104"/>
      <c r="M103" s="103"/>
      <c r="N103" s="110"/>
      <c r="O103" s="111"/>
      <c r="P103" s="104"/>
      <c r="Q103" s="103"/>
      <c r="R103" s="110"/>
      <c r="S103" s="111"/>
      <c r="T103" s="20">
        <f>SUM(H103:S103)</f>
        <v>0</v>
      </c>
    </row>
    <row r="104" spans="1:20" ht="14" thickBot="1" x14ac:dyDescent="0.2">
      <c r="A104" s="1"/>
      <c r="B104" s="48"/>
      <c r="C104" s="49"/>
      <c r="D104" s="49"/>
      <c r="E104" s="54"/>
      <c r="F104" s="55" t="s">
        <v>21</v>
      </c>
      <c r="G104" s="119">
        <f>SUM(G89:G103)</f>
        <v>0</v>
      </c>
      <c r="H104" s="54"/>
      <c r="I104" s="16"/>
      <c r="J104" s="16"/>
      <c r="K104" s="16"/>
      <c r="L104" s="16"/>
      <c r="M104" s="16"/>
      <c r="N104" s="16"/>
      <c r="O104" s="16"/>
      <c r="P104" s="16"/>
      <c r="Q104" s="16"/>
      <c r="R104" s="39"/>
      <c r="S104" s="218" t="s">
        <v>16</v>
      </c>
      <c r="T104" s="120">
        <f>SUM(T89:T103)</f>
        <v>0</v>
      </c>
    </row>
    <row r="105" spans="1:20" ht="14" thickBot="1" x14ac:dyDescent="0.2">
      <c r="A105" s="1"/>
      <c r="B105" s="13"/>
      <c r="C105" s="13"/>
      <c r="D105" s="13"/>
      <c r="E105" s="14"/>
      <c r="F105" s="13"/>
      <c r="G105" s="121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7"/>
      <c r="S105" s="147"/>
      <c r="T105" s="122"/>
    </row>
    <row r="106" spans="1:20" ht="14" thickBot="1" x14ac:dyDescent="0.2">
      <c r="A106" s="1" t="s">
        <v>18</v>
      </c>
      <c r="B106" s="210" t="s">
        <v>66</v>
      </c>
      <c r="C106" s="211"/>
      <c r="D106" s="211"/>
      <c r="E106" s="212"/>
      <c r="F106" s="213"/>
      <c r="G106" s="214">
        <f t="shared" ref="G106" si="1">G28+G47+G66+G85+G104</f>
        <v>0</v>
      </c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6"/>
      <c r="S106" s="216"/>
      <c r="T106" s="217">
        <f>T28+T47+T66+T85+T104</f>
        <v>0</v>
      </c>
    </row>
    <row r="107" spans="1:20" x14ac:dyDescent="0.15">
      <c r="A107" s="1"/>
      <c r="B107" s="1"/>
      <c r="C107" s="1"/>
      <c r="D107" s="1"/>
      <c r="E107" s="147"/>
      <c r="F107" s="7"/>
      <c r="G107" s="147"/>
      <c r="H107" s="147"/>
      <c r="I107" s="147"/>
      <c r="J107" s="147"/>
      <c r="K107" s="147"/>
      <c r="L107" s="147"/>
      <c r="M107" s="147"/>
      <c r="N107" s="147"/>
      <c r="O107" s="147"/>
      <c r="P107" s="195"/>
    </row>
    <row r="109" spans="1:20" ht="20" x14ac:dyDescent="0.15">
      <c r="D109" s="28"/>
      <c r="F109" s="230" t="s">
        <v>26</v>
      </c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</row>
    <row r="110" spans="1:20" ht="14" thickBot="1" x14ac:dyDescent="0.2">
      <c r="D110" s="28"/>
      <c r="F110" s="25"/>
      <c r="G110" s="25"/>
      <c r="H110" s="26"/>
      <c r="I110" s="26"/>
      <c r="J110" s="26"/>
      <c r="K110" s="26"/>
      <c r="L110" s="26"/>
      <c r="M110" s="26"/>
      <c r="N110" s="26"/>
      <c r="O110" s="26"/>
      <c r="P110" s="26"/>
      <c r="Q110" s="25"/>
      <c r="R110" s="25"/>
    </row>
    <row r="111" spans="1:20" x14ac:dyDescent="0.15">
      <c r="D111" s="28"/>
      <c r="F111" s="56"/>
      <c r="G111" s="57"/>
      <c r="H111" s="183">
        <f>H87</f>
        <v>2022</v>
      </c>
      <c r="I111" s="183"/>
      <c r="J111" s="183">
        <f>J87</f>
        <v>2023</v>
      </c>
      <c r="K111" s="185"/>
      <c r="L111" s="183">
        <f>L87</f>
        <v>2024</v>
      </c>
      <c r="M111" s="185"/>
      <c r="N111" s="183">
        <f>N87</f>
        <v>2025</v>
      </c>
      <c r="O111" s="185"/>
      <c r="P111" s="183">
        <f>P87</f>
        <v>2026</v>
      </c>
      <c r="Q111" s="185"/>
      <c r="R111" s="183" t="str">
        <f>R87</f>
        <v>Totaal</v>
      </c>
      <c r="S111" s="185"/>
      <c r="T111" s="58" t="s">
        <v>30</v>
      </c>
    </row>
    <row r="112" spans="1:20" x14ac:dyDescent="0.15">
      <c r="D112" s="28"/>
      <c r="F112" s="59"/>
      <c r="G112" s="60" t="s">
        <v>25</v>
      </c>
      <c r="H112" s="61" t="s">
        <v>1</v>
      </c>
      <c r="I112" s="62" t="s">
        <v>2</v>
      </c>
      <c r="J112" s="63" t="s">
        <v>1</v>
      </c>
      <c r="K112" s="63" t="s">
        <v>2</v>
      </c>
      <c r="L112" s="63" t="s">
        <v>1</v>
      </c>
      <c r="M112" s="63" t="s">
        <v>2</v>
      </c>
      <c r="N112" s="63" t="s">
        <v>1</v>
      </c>
      <c r="O112" s="63" t="s">
        <v>2</v>
      </c>
      <c r="P112" s="63" t="s">
        <v>1</v>
      </c>
      <c r="Q112" s="63" t="s">
        <v>2</v>
      </c>
      <c r="R112" s="63" t="s">
        <v>1</v>
      </c>
      <c r="S112" s="63" t="s">
        <v>2</v>
      </c>
      <c r="T112" s="64"/>
    </row>
    <row r="113" spans="4:68" x14ac:dyDescent="0.15">
      <c r="D113" s="28"/>
      <c r="F113" s="172" t="s">
        <v>55</v>
      </c>
      <c r="G113" s="173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7"/>
      <c r="S113" s="67"/>
      <c r="T113" s="68"/>
    </row>
    <row r="114" spans="4:68" x14ac:dyDescent="0.15">
      <c r="D114" s="28"/>
      <c r="F114" s="222">
        <v>1</v>
      </c>
      <c r="G114" s="143" t="s">
        <v>81</v>
      </c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5">
        <f t="shared" ref="R114:S117" si="2">SUM(H114,J114,L114,N114,P114)</f>
        <v>0</v>
      </c>
      <c r="S114" s="125">
        <f t="shared" si="2"/>
        <v>0</v>
      </c>
      <c r="T114" s="126">
        <f>SUM(R114:S114)</f>
        <v>0</v>
      </c>
      <c r="V114" s="219"/>
    </row>
    <row r="115" spans="4:68" x14ac:dyDescent="0.15">
      <c r="D115" s="28"/>
      <c r="F115" s="222">
        <v>2</v>
      </c>
      <c r="G115" s="143" t="s">
        <v>82</v>
      </c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5">
        <f t="shared" si="2"/>
        <v>0</v>
      </c>
      <c r="S115" s="125">
        <f t="shared" si="2"/>
        <v>0</v>
      </c>
      <c r="T115" s="126">
        <f>SUM(R115:S115)</f>
        <v>0</v>
      </c>
    </row>
    <row r="116" spans="4:68" x14ac:dyDescent="0.15">
      <c r="D116" s="28"/>
      <c r="F116" s="222">
        <v>3</v>
      </c>
      <c r="G116" s="143" t="s">
        <v>83</v>
      </c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5">
        <f t="shared" si="2"/>
        <v>0</v>
      </c>
      <c r="S116" s="125">
        <f t="shared" si="2"/>
        <v>0</v>
      </c>
      <c r="T116" s="126">
        <f t="shared" ref="T116:T117" si="3">SUM(R116:S116)</f>
        <v>0</v>
      </c>
    </row>
    <row r="117" spans="4:68" x14ac:dyDescent="0.15">
      <c r="D117" s="28"/>
      <c r="F117" s="222" t="s">
        <v>0</v>
      </c>
      <c r="G117" s="143" t="s">
        <v>84</v>
      </c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5">
        <f t="shared" si="2"/>
        <v>0</v>
      </c>
      <c r="S117" s="125">
        <f t="shared" si="2"/>
        <v>0</v>
      </c>
      <c r="T117" s="126">
        <f t="shared" si="3"/>
        <v>0</v>
      </c>
      <c r="BM117" s="188"/>
    </row>
    <row r="118" spans="4:68" x14ac:dyDescent="0.15">
      <c r="D118" s="28"/>
      <c r="F118" s="69"/>
      <c r="G118" s="70" t="s">
        <v>54</v>
      </c>
      <c r="H118" s="125">
        <f>SUM(H114:H117)</f>
        <v>0</v>
      </c>
      <c r="I118" s="125">
        <f>SUM(I114:I117)</f>
        <v>0</v>
      </c>
      <c r="J118" s="125">
        <f t="shared" ref="J118:S118" si="4">SUM(J114:J117)</f>
        <v>0</v>
      </c>
      <c r="K118" s="125">
        <f t="shared" si="4"/>
        <v>0</v>
      </c>
      <c r="L118" s="125">
        <f t="shared" si="4"/>
        <v>0</v>
      </c>
      <c r="M118" s="125">
        <f t="shared" si="4"/>
        <v>0</v>
      </c>
      <c r="N118" s="125">
        <f t="shared" si="4"/>
        <v>0</v>
      </c>
      <c r="O118" s="125">
        <f t="shared" si="4"/>
        <v>0</v>
      </c>
      <c r="P118" s="125">
        <f t="shared" si="4"/>
        <v>0</v>
      </c>
      <c r="Q118" s="125">
        <f t="shared" si="4"/>
        <v>0</v>
      </c>
      <c r="R118" s="125">
        <f>SUM(R114:R117)</f>
        <v>0</v>
      </c>
      <c r="S118" s="125">
        <f t="shared" si="4"/>
        <v>0</v>
      </c>
      <c r="T118" s="126">
        <f>SUM(T114:T117)</f>
        <v>0</v>
      </c>
    </row>
    <row r="119" spans="4:68" x14ac:dyDescent="0.15">
      <c r="D119" s="28"/>
      <c r="F119" s="72"/>
      <c r="G119" s="73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7"/>
      <c r="BN119" s="153"/>
    </row>
    <row r="120" spans="4:68" x14ac:dyDescent="0.15">
      <c r="D120" s="28"/>
      <c r="F120" s="168" t="s">
        <v>53</v>
      </c>
      <c r="G120" s="169"/>
      <c r="H120" s="128"/>
      <c r="I120" s="128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7"/>
      <c r="BN120" s="153"/>
      <c r="BP120" s="153"/>
    </row>
    <row r="121" spans="4:68" x14ac:dyDescent="0.15">
      <c r="D121" s="28"/>
      <c r="F121" s="223">
        <v>4</v>
      </c>
      <c r="G121" s="224" t="s">
        <v>95</v>
      </c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5">
        <f t="shared" ref="R121:S124" si="5">SUM(H121,J121,L121,N121,P121)</f>
        <v>0</v>
      </c>
      <c r="S121" s="125">
        <f t="shared" si="5"/>
        <v>0</v>
      </c>
      <c r="T121" s="126">
        <f>SUM(R121:S121)</f>
        <v>0</v>
      </c>
    </row>
    <row r="122" spans="4:68" x14ac:dyDescent="0.15">
      <c r="D122" s="28"/>
      <c r="F122" s="223">
        <v>5</v>
      </c>
      <c r="G122" s="224" t="s">
        <v>96</v>
      </c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5">
        <f t="shared" si="5"/>
        <v>0</v>
      </c>
      <c r="S122" s="125">
        <f t="shared" si="5"/>
        <v>0</v>
      </c>
      <c r="T122" s="126">
        <f t="shared" ref="T122:T124" si="6">SUM(R122:S122)</f>
        <v>0</v>
      </c>
    </row>
    <row r="123" spans="4:68" x14ac:dyDescent="0.15">
      <c r="D123" s="28"/>
      <c r="F123" s="223">
        <v>6</v>
      </c>
      <c r="G123" s="224" t="s">
        <v>97</v>
      </c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5">
        <f t="shared" si="5"/>
        <v>0</v>
      </c>
      <c r="S123" s="125">
        <f t="shared" si="5"/>
        <v>0</v>
      </c>
      <c r="T123" s="126">
        <f t="shared" si="6"/>
        <v>0</v>
      </c>
    </row>
    <row r="124" spans="4:68" x14ac:dyDescent="0.15">
      <c r="D124" s="28"/>
      <c r="F124" s="223" t="s">
        <v>0</v>
      </c>
      <c r="G124" s="224" t="s">
        <v>98</v>
      </c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5">
        <f t="shared" si="5"/>
        <v>0</v>
      </c>
      <c r="S124" s="125">
        <f t="shared" si="5"/>
        <v>0</v>
      </c>
      <c r="T124" s="126">
        <f t="shared" si="6"/>
        <v>0</v>
      </c>
    </row>
    <row r="125" spans="4:68" x14ac:dyDescent="0.15">
      <c r="D125" s="28"/>
      <c r="F125" s="74"/>
      <c r="G125" s="75" t="s">
        <v>57</v>
      </c>
      <c r="H125" s="125">
        <f>SUM(H121:H124)</f>
        <v>0</v>
      </c>
      <c r="I125" s="125">
        <f>SUM(I121:I124)</f>
        <v>0</v>
      </c>
      <c r="J125" s="125">
        <f t="shared" ref="J125:S125" si="7">SUM(J121:J124)</f>
        <v>0</v>
      </c>
      <c r="K125" s="125">
        <f t="shared" si="7"/>
        <v>0</v>
      </c>
      <c r="L125" s="125">
        <f t="shared" si="7"/>
        <v>0</v>
      </c>
      <c r="M125" s="125">
        <f t="shared" si="7"/>
        <v>0</v>
      </c>
      <c r="N125" s="125">
        <f t="shared" si="7"/>
        <v>0</v>
      </c>
      <c r="O125" s="125">
        <f t="shared" si="7"/>
        <v>0</v>
      </c>
      <c r="P125" s="125">
        <f t="shared" si="7"/>
        <v>0</v>
      </c>
      <c r="Q125" s="125">
        <f t="shared" si="7"/>
        <v>0</v>
      </c>
      <c r="R125" s="125">
        <f t="shared" si="7"/>
        <v>0</v>
      </c>
      <c r="S125" s="125">
        <f t="shared" si="7"/>
        <v>0</v>
      </c>
      <c r="T125" s="126">
        <f>SUM(T121:T124)</f>
        <v>0</v>
      </c>
    </row>
    <row r="126" spans="4:68" x14ac:dyDescent="0.15">
      <c r="D126" s="28"/>
      <c r="F126" s="76"/>
      <c r="G126" s="73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7"/>
    </row>
    <row r="127" spans="4:68" x14ac:dyDescent="0.15">
      <c r="D127" s="28"/>
      <c r="F127" s="174" t="s">
        <v>59</v>
      </c>
      <c r="G127" s="175"/>
      <c r="H127" s="128"/>
      <c r="I127" s="128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7"/>
    </row>
    <row r="128" spans="4:68" x14ac:dyDescent="0.15">
      <c r="D128" s="28"/>
      <c r="F128" s="226">
        <v>7</v>
      </c>
      <c r="G128" s="227" t="s">
        <v>113</v>
      </c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5">
        <f t="shared" ref="R128:S131" si="8">SUM(H128,J128,L128,N128,P128)</f>
        <v>0</v>
      </c>
      <c r="S128" s="125">
        <f t="shared" si="8"/>
        <v>0</v>
      </c>
      <c r="T128" s="126">
        <f>SUM(R128:S128)</f>
        <v>0</v>
      </c>
    </row>
    <row r="129" spans="4:72" x14ac:dyDescent="0.15">
      <c r="D129" s="28"/>
      <c r="F129" s="226">
        <v>8</v>
      </c>
      <c r="G129" s="227" t="s">
        <v>114</v>
      </c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5">
        <f t="shared" si="8"/>
        <v>0</v>
      </c>
      <c r="S129" s="125">
        <f t="shared" si="8"/>
        <v>0</v>
      </c>
      <c r="T129" s="126">
        <f t="shared" ref="T129:T131" si="9">SUM(R129:S129)</f>
        <v>0</v>
      </c>
    </row>
    <row r="130" spans="4:72" x14ac:dyDescent="0.15">
      <c r="D130" s="28"/>
      <c r="F130" s="226">
        <v>9</v>
      </c>
      <c r="G130" s="227" t="s">
        <v>115</v>
      </c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5">
        <f t="shared" si="8"/>
        <v>0</v>
      </c>
      <c r="S130" s="125">
        <f t="shared" si="8"/>
        <v>0</v>
      </c>
      <c r="T130" s="126">
        <f t="shared" si="9"/>
        <v>0</v>
      </c>
    </row>
    <row r="131" spans="4:72" x14ac:dyDescent="0.15">
      <c r="D131" s="28"/>
      <c r="F131" s="226" t="s">
        <v>0</v>
      </c>
      <c r="G131" s="227" t="s">
        <v>116</v>
      </c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5">
        <f t="shared" si="8"/>
        <v>0</v>
      </c>
      <c r="S131" s="125">
        <f t="shared" si="8"/>
        <v>0</v>
      </c>
      <c r="T131" s="126">
        <f t="shared" si="9"/>
        <v>0</v>
      </c>
    </row>
    <row r="132" spans="4:72" x14ac:dyDescent="0.15">
      <c r="D132" s="28"/>
      <c r="F132" s="77"/>
      <c r="G132" s="78" t="s">
        <v>56</v>
      </c>
      <c r="H132" s="125">
        <f>SUM(H128:H131)</f>
        <v>0</v>
      </c>
      <c r="I132" s="125">
        <f>SUM(I128:I131)</f>
        <v>0</v>
      </c>
      <c r="J132" s="125">
        <f t="shared" ref="J132:R132" si="10">SUM(J128:J131)</f>
        <v>0</v>
      </c>
      <c r="K132" s="125">
        <f t="shared" si="10"/>
        <v>0</v>
      </c>
      <c r="L132" s="125">
        <f t="shared" si="10"/>
        <v>0</v>
      </c>
      <c r="M132" s="125">
        <f t="shared" si="10"/>
        <v>0</v>
      </c>
      <c r="N132" s="125">
        <f t="shared" si="10"/>
        <v>0</v>
      </c>
      <c r="O132" s="125">
        <f t="shared" si="10"/>
        <v>0</v>
      </c>
      <c r="P132" s="125">
        <f t="shared" si="10"/>
        <v>0</v>
      </c>
      <c r="Q132" s="125">
        <f t="shared" si="10"/>
        <v>0</v>
      </c>
      <c r="R132" s="125">
        <f t="shared" si="10"/>
        <v>0</v>
      </c>
      <c r="S132" s="125">
        <f>SUM(S128:S131)</f>
        <v>0</v>
      </c>
      <c r="T132" s="126">
        <f>SUM(T128:T131)</f>
        <v>0</v>
      </c>
    </row>
    <row r="133" spans="4:72" x14ac:dyDescent="0.15">
      <c r="D133" s="28"/>
      <c r="F133" s="76"/>
      <c r="G133" s="73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7"/>
    </row>
    <row r="134" spans="4:72" x14ac:dyDescent="0.15">
      <c r="D134" s="28"/>
      <c r="F134" s="178" t="s">
        <v>44</v>
      </c>
      <c r="G134" s="179"/>
      <c r="H134" s="128"/>
      <c r="I134" s="128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7"/>
    </row>
    <row r="135" spans="4:72" x14ac:dyDescent="0.15">
      <c r="D135" s="28"/>
      <c r="F135" s="79">
        <v>10</v>
      </c>
      <c r="G135" s="144" t="s">
        <v>35</v>
      </c>
      <c r="H135" s="123"/>
      <c r="I135" s="128"/>
      <c r="J135" s="123"/>
      <c r="K135" s="128"/>
      <c r="L135" s="123"/>
      <c r="M135" s="128"/>
      <c r="N135" s="123"/>
      <c r="O135" s="128"/>
      <c r="P135" s="123"/>
      <c r="Q135" s="128"/>
      <c r="R135" s="125">
        <f t="shared" ref="R135:S138" si="11">SUM(H135,J135,L135,N135,P135)</f>
        <v>0</v>
      </c>
      <c r="S135" s="125">
        <f t="shared" si="11"/>
        <v>0</v>
      </c>
      <c r="T135" s="126">
        <f>SUM(R135:S135)</f>
        <v>0</v>
      </c>
    </row>
    <row r="136" spans="4:72" x14ac:dyDescent="0.15">
      <c r="D136" s="28"/>
      <c r="F136" s="79">
        <v>11</v>
      </c>
      <c r="G136" s="145" t="s">
        <v>29</v>
      </c>
      <c r="H136" s="123"/>
      <c r="I136" s="128"/>
      <c r="J136" s="123"/>
      <c r="K136" s="128"/>
      <c r="L136" s="123"/>
      <c r="M136" s="128"/>
      <c r="N136" s="123"/>
      <c r="O136" s="128"/>
      <c r="P136" s="123"/>
      <c r="Q136" s="128"/>
      <c r="R136" s="125">
        <f t="shared" si="11"/>
        <v>0</v>
      </c>
      <c r="S136" s="125">
        <f t="shared" si="11"/>
        <v>0</v>
      </c>
      <c r="T136" s="126">
        <f>SUM(R136:S136)</f>
        <v>0</v>
      </c>
    </row>
    <row r="137" spans="4:72" x14ac:dyDescent="0.15">
      <c r="D137" s="28"/>
      <c r="F137" s="79">
        <v>12</v>
      </c>
      <c r="G137" s="146" t="s">
        <v>29</v>
      </c>
      <c r="H137" s="123"/>
      <c r="I137" s="128"/>
      <c r="J137" s="123"/>
      <c r="K137" s="128"/>
      <c r="L137" s="123"/>
      <c r="M137" s="128"/>
      <c r="N137" s="123"/>
      <c r="O137" s="128"/>
      <c r="P137" s="123"/>
      <c r="Q137" s="128"/>
      <c r="R137" s="125">
        <f t="shared" si="11"/>
        <v>0</v>
      </c>
      <c r="S137" s="125">
        <f t="shared" si="11"/>
        <v>0</v>
      </c>
      <c r="T137" s="126">
        <f t="shared" ref="T137:T138" si="12">SUM(R137:S137)</f>
        <v>0</v>
      </c>
    </row>
    <row r="138" spans="4:72" x14ac:dyDescent="0.15">
      <c r="D138" s="28"/>
      <c r="F138" s="79" t="s">
        <v>0</v>
      </c>
      <c r="G138" s="146"/>
      <c r="H138" s="123"/>
      <c r="I138" s="128"/>
      <c r="J138" s="123"/>
      <c r="K138" s="128"/>
      <c r="L138" s="123"/>
      <c r="M138" s="128"/>
      <c r="N138" s="123"/>
      <c r="O138" s="128"/>
      <c r="P138" s="123"/>
      <c r="Q138" s="128"/>
      <c r="R138" s="125">
        <f t="shared" si="11"/>
        <v>0</v>
      </c>
      <c r="S138" s="125">
        <f t="shared" si="11"/>
        <v>0</v>
      </c>
      <c r="T138" s="126">
        <f t="shared" si="12"/>
        <v>0</v>
      </c>
    </row>
    <row r="139" spans="4:72" x14ac:dyDescent="0.15">
      <c r="D139" s="28"/>
      <c r="F139" s="79"/>
      <c r="G139" s="80" t="s">
        <v>28</v>
      </c>
      <c r="H139" s="125">
        <f>SUM(H135:H138)</f>
        <v>0</v>
      </c>
      <c r="I139" s="128"/>
      <c r="J139" s="125">
        <f t="shared" ref="J139:T139" si="13">SUM(J135:J138)</f>
        <v>0</v>
      </c>
      <c r="K139" s="125">
        <f t="shared" si="13"/>
        <v>0</v>
      </c>
      <c r="L139" s="125">
        <f t="shared" si="13"/>
        <v>0</v>
      </c>
      <c r="M139" s="125">
        <f t="shared" si="13"/>
        <v>0</v>
      </c>
      <c r="N139" s="125">
        <f t="shared" si="13"/>
        <v>0</v>
      </c>
      <c r="O139" s="125">
        <f t="shared" si="13"/>
        <v>0</v>
      </c>
      <c r="P139" s="125">
        <f t="shared" si="13"/>
        <v>0</v>
      </c>
      <c r="Q139" s="125">
        <f t="shared" si="13"/>
        <v>0</v>
      </c>
      <c r="R139" s="125">
        <f t="shared" si="13"/>
        <v>0</v>
      </c>
      <c r="S139" s="125">
        <f t="shared" si="13"/>
        <v>0</v>
      </c>
      <c r="T139" s="126">
        <f t="shared" si="13"/>
        <v>0</v>
      </c>
      <c r="BP139" s="154" t="s">
        <v>38</v>
      </c>
      <c r="BQ139" s="155" t="s">
        <v>5</v>
      </c>
      <c r="BR139" s="155" t="s">
        <v>6</v>
      </c>
      <c r="BS139" s="155" t="s">
        <v>7</v>
      </c>
      <c r="BT139" s="156" t="s">
        <v>21</v>
      </c>
    </row>
    <row r="140" spans="4:72" x14ac:dyDescent="0.15">
      <c r="D140" s="28"/>
      <c r="F140" s="76"/>
      <c r="G140" s="8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82"/>
      <c r="S140" s="82"/>
      <c r="T140" s="83"/>
      <c r="BP140" s="150" t="s">
        <v>42</v>
      </c>
      <c r="BQ140" s="151">
        <f>G106</f>
        <v>0</v>
      </c>
      <c r="BR140" s="151" t="e">
        <f>#REF!</f>
        <v>#REF!</v>
      </c>
      <c r="BS140" s="151" t="e">
        <f>#REF!</f>
        <v>#REF!</v>
      </c>
      <c r="BT140" s="157">
        <f>T106</f>
        <v>0</v>
      </c>
    </row>
    <row r="141" spans="4:72" x14ac:dyDescent="0.15">
      <c r="D141" s="28"/>
      <c r="F141" s="76"/>
      <c r="G141" s="81"/>
      <c r="H141" s="84" t="s">
        <v>1</v>
      </c>
      <c r="I141" s="84" t="s">
        <v>2</v>
      </c>
      <c r="J141" s="84" t="s">
        <v>1</v>
      </c>
      <c r="K141" s="84" t="s">
        <v>2</v>
      </c>
      <c r="L141" s="84" t="s">
        <v>1</v>
      </c>
      <c r="M141" s="84" t="s">
        <v>2</v>
      </c>
      <c r="N141" s="84" t="s">
        <v>1</v>
      </c>
      <c r="O141" s="84" t="s">
        <v>2</v>
      </c>
      <c r="P141" s="84" t="s">
        <v>1</v>
      </c>
      <c r="Q141" s="84" t="s">
        <v>2</v>
      </c>
      <c r="S141" s="164"/>
      <c r="T141" s="189" t="s">
        <v>45</v>
      </c>
      <c r="BP141" s="150" t="s">
        <v>39</v>
      </c>
      <c r="BQ141" s="152" t="e">
        <f>#REF!</f>
        <v>#REF!</v>
      </c>
      <c r="BR141" s="152" t="e">
        <f>#REF!</f>
        <v>#REF!</v>
      </c>
      <c r="BS141" s="152" t="e">
        <f>#REF!</f>
        <v>#REF!</v>
      </c>
      <c r="BT141" s="163" t="e">
        <f>BT142/BT140</f>
        <v>#REF!</v>
      </c>
    </row>
    <row r="142" spans="4:72" x14ac:dyDescent="0.15">
      <c r="D142" s="28"/>
      <c r="F142" s="76"/>
      <c r="G142" s="85" t="s">
        <v>27</v>
      </c>
      <c r="H142" s="129">
        <f>SUM(H118,H125,H132,H139)</f>
        <v>0</v>
      </c>
      <c r="I142" s="129">
        <f>SUM(I118,I125,I132)</f>
        <v>0</v>
      </c>
      <c r="J142" s="129">
        <f t="shared" ref="J142:Q142" si="14">SUM(J118,J125,J132,J139)</f>
        <v>0</v>
      </c>
      <c r="K142" s="129">
        <f t="shared" si="14"/>
        <v>0</v>
      </c>
      <c r="L142" s="129">
        <f t="shared" si="14"/>
        <v>0</v>
      </c>
      <c r="M142" s="129">
        <f t="shared" si="14"/>
        <v>0</v>
      </c>
      <c r="N142" s="129">
        <f t="shared" si="14"/>
        <v>0</v>
      </c>
      <c r="O142" s="129">
        <f t="shared" si="14"/>
        <v>0</v>
      </c>
      <c r="P142" s="129">
        <f t="shared" si="14"/>
        <v>0</v>
      </c>
      <c r="Q142" s="129">
        <f t="shared" si="14"/>
        <v>0</v>
      </c>
      <c r="T142" s="190">
        <f>SUM(H142,I142,J142:Q142)</f>
        <v>0</v>
      </c>
      <c r="BP142" s="150" t="s">
        <v>36</v>
      </c>
      <c r="BQ142" s="151" t="e">
        <f>#REF!</f>
        <v>#REF!</v>
      </c>
      <c r="BR142" s="151" t="e">
        <f>#REF!</f>
        <v>#REF!</v>
      </c>
      <c r="BS142" s="151" t="e">
        <f>#REF!</f>
        <v>#REF!</v>
      </c>
      <c r="BT142" s="157" t="e">
        <f>#REF!</f>
        <v>#REF!</v>
      </c>
    </row>
    <row r="143" spans="4:72" x14ac:dyDescent="0.15">
      <c r="D143" s="28"/>
      <c r="F143" s="76"/>
      <c r="G143" s="81"/>
      <c r="H143" s="86"/>
      <c r="I143" s="86"/>
      <c r="J143" s="86"/>
      <c r="K143" s="86"/>
      <c r="L143" s="86"/>
      <c r="M143" s="86"/>
      <c r="N143" s="86"/>
      <c r="O143" s="86"/>
      <c r="T143" s="83"/>
      <c r="BM143" s="188"/>
      <c r="BP143" s="150"/>
      <c r="BQ143" s="153"/>
      <c r="BR143" s="153"/>
      <c r="BS143" s="153"/>
      <c r="BT143" s="158"/>
    </row>
    <row r="144" spans="4:72" x14ac:dyDescent="0.15">
      <c r="D144" s="28"/>
      <c r="F144" s="76"/>
      <c r="G144" s="88"/>
      <c r="H144" s="89"/>
      <c r="I144" s="90"/>
      <c r="J144" s="86"/>
      <c r="K144" s="86"/>
      <c r="L144" s="86"/>
      <c r="M144" s="86"/>
      <c r="N144" s="86"/>
      <c r="O144" s="86"/>
      <c r="P144" s="86"/>
      <c r="T144" s="225" t="s">
        <v>46</v>
      </c>
      <c r="BP144" s="148" t="s">
        <v>41</v>
      </c>
      <c r="BQ144" s="149" t="s">
        <v>37</v>
      </c>
      <c r="BR144" s="153"/>
      <c r="BS144" s="153"/>
      <c r="BT144" s="158"/>
    </row>
    <row r="145" spans="4:72" x14ac:dyDescent="0.15">
      <c r="D145" s="28"/>
      <c r="F145" s="76"/>
      <c r="G145" s="91"/>
      <c r="H145" s="92">
        <f>(H135+J135+L135+N135+P135)*0.05</f>
        <v>0</v>
      </c>
      <c r="I145" s="93"/>
      <c r="J145" s="86"/>
      <c r="K145" s="86"/>
      <c r="L145" s="86"/>
      <c r="M145" s="86"/>
      <c r="N145" s="86"/>
      <c r="O145" s="86"/>
      <c r="P145" s="86"/>
      <c r="Q145" s="86"/>
      <c r="R145" s="186"/>
      <c r="S145" s="86"/>
      <c r="T145" s="194">
        <f>T142-T106</f>
        <v>0</v>
      </c>
      <c r="BP145" s="150" t="s">
        <v>40</v>
      </c>
      <c r="BQ145" s="151" t="e">
        <f>(G106*0.1)+(#REF!*0.1)+(#REF!*0.1)</f>
        <v>#REF!</v>
      </c>
      <c r="BR145" s="153"/>
      <c r="BS145" s="153"/>
      <c r="BT145" s="158"/>
    </row>
    <row r="146" spans="4:72" x14ac:dyDescent="0.15">
      <c r="D146" s="28"/>
      <c r="F146" s="76"/>
      <c r="G146" s="81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7"/>
      <c r="T146" s="187"/>
      <c r="BP146" s="159" t="s">
        <v>58</v>
      </c>
      <c r="BQ146" s="160" t="e">
        <f>(G106*0.15)+(#REF!*0.3)+(#REF!*0.45)</f>
        <v>#REF!</v>
      </c>
      <c r="BR146" s="161"/>
      <c r="BS146" s="161"/>
      <c r="BT146" s="162"/>
    </row>
    <row r="147" spans="4:72" x14ac:dyDescent="0.15">
      <c r="D147" s="28"/>
      <c r="F147" s="76"/>
      <c r="G147" s="193" t="s">
        <v>32</v>
      </c>
      <c r="H147" s="182"/>
      <c r="I147" s="181"/>
      <c r="J147" s="180">
        <f>SUM(J142:K142)</f>
        <v>0</v>
      </c>
      <c r="K147" s="182"/>
      <c r="L147" s="180">
        <f>SUM(L142:M142)</f>
        <v>0</v>
      </c>
      <c r="M147" s="182"/>
      <c r="N147" s="180">
        <f>SUM(N142:O142)</f>
        <v>0</v>
      </c>
      <c r="O147" s="182"/>
      <c r="P147" s="180">
        <f>SUM(P142:Q142)</f>
        <v>0</v>
      </c>
      <c r="Q147" s="182"/>
      <c r="R147" s="191">
        <f>SUM(D147:O147)</f>
        <v>0</v>
      </c>
      <c r="S147" s="192"/>
      <c r="T147" s="127"/>
      <c r="BP147" s="245" t="s">
        <v>43</v>
      </c>
      <c r="BQ147" s="246"/>
      <c r="BR147" s="246"/>
      <c r="BS147" s="246"/>
      <c r="BT147" s="246"/>
    </row>
    <row r="148" spans="4:72" ht="14" thickBot="1" x14ac:dyDescent="0.2">
      <c r="D148" s="28"/>
      <c r="F148" s="94"/>
      <c r="G148" s="95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7"/>
      <c r="T148" s="98"/>
    </row>
    <row r="149" spans="4:72" x14ac:dyDescent="0.15">
      <c r="D149" s="28"/>
    </row>
    <row r="150" spans="4:72" x14ac:dyDescent="0.15">
      <c r="D150" s="28"/>
    </row>
    <row r="151" spans="4:72" x14ac:dyDescent="0.15">
      <c r="D151" s="28"/>
    </row>
    <row r="152" spans="4:72" x14ac:dyDescent="0.15">
      <c r="D152" s="28"/>
    </row>
    <row r="153" spans="4:72" x14ac:dyDescent="0.15">
      <c r="D153" s="28"/>
    </row>
  </sheetData>
  <sheetProtection insertRows="0"/>
  <customSheetViews>
    <customSheetView guid="{65958F3E-9509-A84C-8BC9-1A03ECB86659}" scale="80" showGridLines="0" fitToPage="1">
      <selection activeCell="F129" sqref="F129"/>
      <rowBreaks count="2" manualBreakCount="2">
        <brk id="48" max="16383" man="1"/>
        <brk id="93" max="16383" man="1"/>
      </rowBreaks>
      <pageMargins left="0.25" right="0.25" top="0.75" bottom="0.75" header="0.3" footer="0.3"/>
      <pageSetup paperSize="9" scale="48" fitToHeight="0" orientation="landscape"/>
    </customSheetView>
    <customSheetView guid="{9EB0E3CC-18FA-3346-8DF0-E904C08F71FD}" scale="80" showGridLines="0" fitToPage="1" topLeftCell="A77">
      <rowBreaks count="2" manualBreakCount="2">
        <brk id="48" max="16383" man="1"/>
        <brk id="93" max="16383" man="1"/>
      </rowBreaks>
      <pageMargins left="0.7" right="0.7" top="0.75" bottom="0.75" header="0.3" footer="0.3"/>
      <pageSetup paperSize="9" scale="48" fitToHeight="0" orientation="landscape"/>
    </customSheetView>
    <customSheetView guid="{8BAAF978-AF21-4BFE-A001-630E2CCE5427}" scale="80" showGridLines="0" fitToPage="1" topLeftCell="A133">
      <selection activeCell="F129" sqref="F129"/>
      <rowBreaks count="2" manualBreakCount="2">
        <brk id="48" max="16383" man="1"/>
        <brk id="93" max="16383" man="1"/>
      </rowBreaks>
      <pageMargins left="0.25" right="0.25" top="0.75" bottom="0.75" header="0.3" footer="0.3"/>
      <pageSetup paperSize="9" scale="48" fitToHeight="0" orientation="landscape"/>
    </customSheetView>
    <customSheetView guid="{F6793C99-F6DF-43EC-AA5C-DBD82EFA5BB7}" scale="80" showGridLines="0" fitToPage="1">
      <selection activeCell="F129" sqref="F129"/>
      <rowBreaks count="2" manualBreakCount="2">
        <brk id="48" max="16383" man="1"/>
        <brk id="93" max="16383" man="1"/>
      </rowBreaks>
      <pageMargins left="0.25" right="0.25" top="0.75" bottom="0.75" header="0.3" footer="0.3"/>
      <pageSetup paperSize="9" scale="48" fitToHeight="0" orientation="landscape"/>
    </customSheetView>
  </customSheetViews>
  <mergeCells count="95">
    <mergeCell ref="B82:C82"/>
    <mergeCell ref="D74:E74"/>
    <mergeCell ref="D78:E78"/>
    <mergeCell ref="B79:C79"/>
    <mergeCell ref="D79:E79"/>
    <mergeCell ref="B80:C80"/>
    <mergeCell ref="D80:E80"/>
    <mergeCell ref="C3:F3"/>
    <mergeCell ref="C4:F4"/>
    <mergeCell ref="C5:F5"/>
    <mergeCell ref="C7:F7"/>
    <mergeCell ref="D38:E38"/>
    <mergeCell ref="D31:E31"/>
    <mergeCell ref="D32:E32"/>
    <mergeCell ref="D35:E35"/>
    <mergeCell ref="D36:E36"/>
    <mergeCell ref="D37:E37"/>
    <mergeCell ref="B31:C31"/>
    <mergeCell ref="B32:C32"/>
    <mergeCell ref="B36:C36"/>
    <mergeCell ref="B34:C34"/>
    <mergeCell ref="B37:C37"/>
    <mergeCell ref="D33:E33"/>
    <mergeCell ref="D43:E43"/>
    <mergeCell ref="D44:E44"/>
    <mergeCell ref="D42:E42"/>
    <mergeCell ref="D45:E45"/>
    <mergeCell ref="D46:E46"/>
    <mergeCell ref="BP147:BT147"/>
    <mergeCell ref="D69:E69"/>
    <mergeCell ref="D70:E70"/>
    <mergeCell ref="D73:E73"/>
    <mergeCell ref="D75:E75"/>
    <mergeCell ref="D84:E84"/>
    <mergeCell ref="D83:E83"/>
    <mergeCell ref="B61:C61"/>
    <mergeCell ref="B64:C64"/>
    <mergeCell ref="B65:C65"/>
    <mergeCell ref="B63:C63"/>
    <mergeCell ref="B84:C84"/>
    <mergeCell ref="B71:C71"/>
    <mergeCell ref="B72:C72"/>
    <mergeCell ref="B69:C69"/>
    <mergeCell ref="B70:C70"/>
    <mergeCell ref="B73:C73"/>
    <mergeCell ref="B74:C74"/>
    <mergeCell ref="B76:C76"/>
    <mergeCell ref="B77:C77"/>
    <mergeCell ref="B83:C83"/>
    <mergeCell ref="B78:C78"/>
    <mergeCell ref="B81:C81"/>
    <mergeCell ref="D34:E34"/>
    <mergeCell ref="D41:E41"/>
    <mergeCell ref="D40:E40"/>
    <mergeCell ref="D39:E39"/>
    <mergeCell ref="B90:C90"/>
    <mergeCell ref="B62:C62"/>
    <mergeCell ref="B53:C53"/>
    <mergeCell ref="B57:C57"/>
    <mergeCell ref="B58:C58"/>
    <mergeCell ref="B54:C54"/>
    <mergeCell ref="B89:C89"/>
    <mergeCell ref="B55:C55"/>
    <mergeCell ref="B56:C56"/>
    <mergeCell ref="B59:C59"/>
    <mergeCell ref="B60:C60"/>
    <mergeCell ref="B75:C75"/>
    <mergeCell ref="B33:C33"/>
    <mergeCell ref="B38:C38"/>
    <mergeCell ref="B39:C39"/>
    <mergeCell ref="B52:C52"/>
    <mergeCell ref="B40:C40"/>
    <mergeCell ref="B35:C35"/>
    <mergeCell ref="B50:C50"/>
    <mergeCell ref="B43:C43"/>
    <mergeCell ref="B51:C51"/>
    <mergeCell ref="B41:C41"/>
    <mergeCell ref="B42:C42"/>
    <mergeCell ref="B45:C45"/>
    <mergeCell ref="B46:C46"/>
    <mergeCell ref="B44:C44"/>
    <mergeCell ref="B91:C91"/>
    <mergeCell ref="B92:C92"/>
    <mergeCell ref="B93:C93"/>
    <mergeCell ref="B95:C95"/>
    <mergeCell ref="B96:C96"/>
    <mergeCell ref="B94:C94"/>
    <mergeCell ref="B103:C103"/>
    <mergeCell ref="F109:T109"/>
    <mergeCell ref="B97:C97"/>
    <mergeCell ref="B98:C98"/>
    <mergeCell ref="B100:C100"/>
    <mergeCell ref="B101:C101"/>
    <mergeCell ref="B102:C102"/>
    <mergeCell ref="B99:C99"/>
  </mergeCells>
  <conditionalFormatting sqref="T145">
    <cfRule type="cellIs" dxfId="2" priority="1" operator="greaterThanOrEqual">
      <formula>1</formula>
    </cfRule>
    <cfRule type="cellIs" dxfId="1" priority="2" stopIfTrue="1" operator="lessThanOrEqual">
      <formula>-1</formula>
    </cfRule>
    <cfRule type="cellIs" dxfId="0" priority="3" stopIfTrue="1" operator="between">
      <formula>-1</formula>
      <formula>1</formula>
    </cfRule>
  </conditionalFormatting>
  <dataValidations count="4">
    <dataValidation type="whole" operator="greaterThanOrEqual" allowBlank="1" showInputMessage="1" showErrorMessage="1" sqref="H128:Q131 H135:H138 J135:J138 L135:L138 N135:N138 P135:P138 H121:Q124 G32 H114:Q117" xr:uid="{00000000-0002-0000-0000-000000000000}">
      <formula1>0</formula1>
    </dataValidation>
    <dataValidation type="whole" allowBlank="1" showInputMessage="1" showErrorMessage="1" sqref="G89 K135:K138 M135:M138 O135:O138 G70" xr:uid="{00000000-0002-0000-0000-000001000000}">
      <formula1>-100000</formula1>
      <formula2>100000</formula2>
    </dataValidation>
    <dataValidation type="decimal" operator="greaterThanOrEqual" allowBlank="1" showInputMessage="1" showErrorMessage="1" sqref="F13:F27 S24:S27 K24:K27 S14:S17 O14:O17 K14:K17 K19:K22 S19:S22 O19:O22 O24:O27 S43:S46 K43:K46 S33:S36 O33:O36 K33:K36 K38:K41 S38:S41 O38:O41 O43:O46 S62:S65 K62:K65 S52:S55 O52:O55 K52:K55 K57:K60 S57:S60 O57:O60 O62:O65 S81:S84 K81:K84 S71:S74 O71:O74 K71:K74 K76:K79 S76:S79 O76:O79 O81:O84 S100:S103 K100:K103 S90:S93 O90:O93 K90:K93 K95:K98 S95:S98 O95:O98 O100:O103" xr:uid="{00000000-0002-0000-0000-000002000000}">
      <formula1>0</formula1>
    </dataValidation>
    <dataValidation type="list" allowBlank="1" showInputMessage="1" showErrorMessage="1" sqref="C13 C18 C23" xr:uid="{00000000-0002-0000-0000-000003000000}">
      <formula1>#REF!</formula1>
    </dataValidation>
  </dataValidations>
  <pageMargins left="0.25" right="0.25" top="0.75" bottom="0.75" header="0.3" footer="0.3"/>
  <pageSetup paperSize="9" scale="48" fitToHeight="0" orientation="landscape" r:id="rId1"/>
  <rowBreaks count="2" manualBreakCount="2">
    <brk id="48" max="16383" man="1"/>
    <brk id="93" max="16383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4000000}">
          <x14:formula1>
            <xm:f>Variabelen!$B$6:$B$19</xm:f>
          </x14:formula1>
          <xm:sqref>B14:B17 B33:C36 B52:C55 B71:C74 B90:C93 G114:G117</xm:sqref>
        </x14:dataValidation>
        <x14:dataValidation type="list" allowBlank="1" showInputMessage="1" showErrorMessage="1" xr:uid="{00000000-0002-0000-0000-000005000000}">
          <x14:formula1>
            <xm:f>Variabelen!$B$20:$B$37</xm:f>
          </x14:formula1>
          <xm:sqref>B19:B22 B38:C41 B57:C60 B76:C79 B95:C98 G121:G124</xm:sqref>
        </x14:dataValidation>
        <x14:dataValidation type="list" allowBlank="1" showInputMessage="1" showErrorMessage="1" xr:uid="{00000000-0002-0000-0000-000006000000}">
          <x14:formula1>
            <xm:f>Variabelen!$B$38:$B$53</xm:f>
          </x14:formula1>
          <xm:sqref>B24:B27 B43:C46 B62:C65 B81:C84 B100:C103 G128:G131</xm:sqref>
        </x14:dataValidation>
        <x14:dataValidation type="list" allowBlank="1" showInputMessage="1" showErrorMessage="1" xr:uid="{00000000-0002-0000-0000-000007000000}">
          <x14:formula1>
            <xm:f>Variabelen!$D$7:$D$42</xm:f>
          </x14:formula1>
          <xm:sqref>C14:C17 C19:C22 C24:C27</xm:sqref>
        </x14:dataValidation>
        <x14:dataValidation type="list" allowBlank="1" showInputMessage="1" showErrorMessage="1" xr:uid="{00000000-0002-0000-0000-000008000000}">
          <x14:formula1>
            <xm:f>Variabelen!$F$7:$F$42</xm:f>
          </x14:formula1>
          <xm:sqref>E14:E17 E19:E22 E24:E27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H66"/>
  <sheetViews>
    <sheetView workbookViewId="0">
      <selection activeCell="F40" sqref="F40"/>
    </sheetView>
  </sheetViews>
  <sheetFormatPr baseColWidth="10" defaultColWidth="8.83203125" defaultRowHeight="13" x14ac:dyDescent="0.15"/>
  <cols>
    <col min="1" max="1" width="23.1640625" bestFit="1" customWidth="1"/>
    <col min="2" max="2" width="47.5" bestFit="1" customWidth="1"/>
    <col min="3" max="3" width="10.6640625" customWidth="1"/>
    <col min="4" max="4" width="35.6640625" customWidth="1"/>
    <col min="5" max="5" width="15" customWidth="1"/>
    <col min="6" max="7" width="15.1640625" customWidth="1"/>
    <col min="8" max="8" width="13.6640625" bestFit="1" customWidth="1"/>
  </cols>
  <sheetData>
    <row r="4" spans="1:8" x14ac:dyDescent="0.15">
      <c r="B4" s="221" t="s">
        <v>80</v>
      </c>
      <c r="D4" s="221" t="s">
        <v>80</v>
      </c>
      <c r="F4" s="221" t="s">
        <v>80</v>
      </c>
      <c r="H4" s="221" t="s">
        <v>80</v>
      </c>
    </row>
    <row r="5" spans="1:8" ht="14" x14ac:dyDescent="0.15">
      <c r="B5" s="201" t="s">
        <v>31</v>
      </c>
      <c r="D5" s="17" t="s">
        <v>130</v>
      </c>
      <c r="F5" s="109" t="s">
        <v>131</v>
      </c>
      <c r="H5" s="220" t="s">
        <v>65</v>
      </c>
    </row>
    <row r="6" spans="1:8" x14ac:dyDescent="0.15">
      <c r="A6" s="36" t="s">
        <v>55</v>
      </c>
      <c r="B6" s="200" t="s">
        <v>81</v>
      </c>
      <c r="D6" s="136"/>
      <c r="F6" s="132"/>
      <c r="H6" s="137"/>
    </row>
    <row r="7" spans="1:8" x14ac:dyDescent="0.15">
      <c r="A7" s="36" t="s">
        <v>55</v>
      </c>
      <c r="B7" s="200" t="s">
        <v>82</v>
      </c>
      <c r="D7" s="104" t="s">
        <v>67</v>
      </c>
      <c r="F7" s="110" t="s">
        <v>132</v>
      </c>
      <c r="H7" s="111"/>
    </row>
    <row r="8" spans="1:8" x14ac:dyDescent="0.15">
      <c r="A8" s="36" t="s">
        <v>55</v>
      </c>
      <c r="B8" s="200" t="s">
        <v>83</v>
      </c>
      <c r="D8" s="104" t="s">
        <v>68</v>
      </c>
      <c r="F8" s="110" t="s">
        <v>133</v>
      </c>
      <c r="H8" s="111"/>
    </row>
    <row r="9" spans="1:8" x14ac:dyDescent="0.15">
      <c r="A9" s="36" t="s">
        <v>55</v>
      </c>
      <c r="B9" s="200" t="s">
        <v>84</v>
      </c>
      <c r="D9" s="101" t="s">
        <v>69</v>
      </c>
      <c r="F9" s="110" t="s">
        <v>134</v>
      </c>
      <c r="H9" s="114"/>
    </row>
    <row r="10" spans="1:8" x14ac:dyDescent="0.15">
      <c r="A10" s="36" t="s">
        <v>55</v>
      </c>
      <c r="B10" s="200" t="s">
        <v>85</v>
      </c>
      <c r="D10" s="104" t="s">
        <v>70</v>
      </c>
      <c r="F10" s="110" t="s">
        <v>135</v>
      </c>
      <c r="H10" s="114"/>
    </row>
    <row r="11" spans="1:8" x14ac:dyDescent="0.15">
      <c r="A11" s="36" t="s">
        <v>55</v>
      </c>
      <c r="B11" s="200" t="s">
        <v>86</v>
      </c>
      <c r="D11" s="104" t="s">
        <v>71</v>
      </c>
      <c r="F11" s="110" t="s">
        <v>136</v>
      </c>
      <c r="H11" s="114"/>
    </row>
    <row r="12" spans="1:8" x14ac:dyDescent="0.15">
      <c r="A12" s="36" t="s">
        <v>55</v>
      </c>
      <c r="B12" s="200" t="s">
        <v>87</v>
      </c>
      <c r="D12" s="104" t="s">
        <v>72</v>
      </c>
      <c r="F12" s="110" t="s">
        <v>137</v>
      </c>
      <c r="H12" s="114"/>
    </row>
    <row r="13" spans="1:8" x14ac:dyDescent="0.15">
      <c r="A13" s="36" t="s">
        <v>55</v>
      </c>
      <c r="B13" s="200" t="s">
        <v>88</v>
      </c>
      <c r="D13" s="104" t="s">
        <v>73</v>
      </c>
      <c r="F13" s="110" t="s">
        <v>138</v>
      </c>
      <c r="H13" s="114"/>
    </row>
    <row r="14" spans="1:8" x14ac:dyDescent="0.15">
      <c r="A14" s="36" t="s">
        <v>55</v>
      </c>
      <c r="B14" s="200" t="s">
        <v>89</v>
      </c>
      <c r="D14" s="104" t="s">
        <v>74</v>
      </c>
      <c r="F14" s="110" t="s">
        <v>139</v>
      </c>
      <c r="H14" s="114"/>
    </row>
    <row r="15" spans="1:8" x14ac:dyDescent="0.15">
      <c r="A15" s="36" t="s">
        <v>55</v>
      </c>
      <c r="B15" s="200" t="s">
        <v>90</v>
      </c>
      <c r="D15" s="104" t="s">
        <v>75</v>
      </c>
      <c r="F15" s="110" t="s">
        <v>140</v>
      </c>
      <c r="H15" s="114"/>
    </row>
    <row r="16" spans="1:8" x14ac:dyDescent="0.15">
      <c r="A16" s="36" t="s">
        <v>55</v>
      </c>
      <c r="B16" s="200" t="s">
        <v>91</v>
      </c>
      <c r="D16" s="104" t="s">
        <v>76</v>
      </c>
      <c r="F16" s="110" t="s">
        <v>141</v>
      </c>
      <c r="H16" s="114"/>
    </row>
    <row r="17" spans="1:8" x14ac:dyDescent="0.15">
      <c r="A17" s="36" t="s">
        <v>55</v>
      </c>
      <c r="B17" s="200" t="s">
        <v>92</v>
      </c>
      <c r="D17" s="104" t="s">
        <v>77</v>
      </c>
      <c r="F17" s="110" t="s">
        <v>142</v>
      </c>
      <c r="H17" s="114"/>
    </row>
    <row r="18" spans="1:8" x14ac:dyDescent="0.15">
      <c r="A18" s="36" t="s">
        <v>55</v>
      </c>
      <c r="B18" s="200" t="s">
        <v>93</v>
      </c>
      <c r="D18" s="104" t="s">
        <v>78</v>
      </c>
      <c r="F18" s="110" t="s">
        <v>143</v>
      </c>
      <c r="H18" s="114"/>
    </row>
    <row r="19" spans="1:8" x14ac:dyDescent="0.15">
      <c r="A19" s="36" t="s">
        <v>55</v>
      </c>
      <c r="B19" s="200" t="s">
        <v>94</v>
      </c>
      <c r="D19" s="104" t="s">
        <v>79</v>
      </c>
      <c r="F19" s="110" t="s">
        <v>144</v>
      </c>
      <c r="H19" s="114"/>
    </row>
    <row r="20" spans="1:8" x14ac:dyDescent="0.15">
      <c r="A20" s="37" t="s">
        <v>53</v>
      </c>
      <c r="B20" s="202" t="s">
        <v>95</v>
      </c>
      <c r="D20" s="104" t="s">
        <v>129</v>
      </c>
      <c r="F20" s="110" t="s">
        <v>145</v>
      </c>
      <c r="H20" s="114"/>
    </row>
    <row r="21" spans="1:8" x14ac:dyDescent="0.15">
      <c r="A21" s="37" t="s">
        <v>53</v>
      </c>
      <c r="B21" s="202" t="s">
        <v>96</v>
      </c>
      <c r="D21" s="104" t="s">
        <v>129</v>
      </c>
      <c r="F21" s="110" t="s">
        <v>146</v>
      </c>
      <c r="H21" s="114"/>
    </row>
    <row r="22" spans="1:8" x14ac:dyDescent="0.15">
      <c r="A22" s="37" t="s">
        <v>53</v>
      </c>
      <c r="B22" s="202" t="s">
        <v>97</v>
      </c>
      <c r="D22" s="104" t="s">
        <v>129</v>
      </c>
      <c r="F22" s="110" t="s">
        <v>147</v>
      </c>
      <c r="H22" s="114"/>
    </row>
    <row r="23" spans="1:8" x14ac:dyDescent="0.15">
      <c r="A23" s="37" t="s">
        <v>53</v>
      </c>
      <c r="B23" s="202" t="s">
        <v>98</v>
      </c>
      <c r="D23" s="104" t="s">
        <v>129</v>
      </c>
      <c r="F23" s="110" t="s">
        <v>148</v>
      </c>
      <c r="H23" s="114"/>
    </row>
    <row r="24" spans="1:8" x14ac:dyDescent="0.15">
      <c r="A24" s="37" t="s">
        <v>53</v>
      </c>
      <c r="B24" s="202" t="s">
        <v>99</v>
      </c>
      <c r="D24" s="104" t="s">
        <v>129</v>
      </c>
      <c r="F24" s="110" t="s">
        <v>149</v>
      </c>
      <c r="H24" s="114"/>
    </row>
    <row r="25" spans="1:8" x14ac:dyDescent="0.15">
      <c r="A25" s="37" t="s">
        <v>53</v>
      </c>
      <c r="B25" s="202" t="s">
        <v>100</v>
      </c>
      <c r="D25" s="104" t="s">
        <v>129</v>
      </c>
      <c r="F25" s="110" t="s">
        <v>150</v>
      </c>
      <c r="H25" s="114"/>
    </row>
    <row r="26" spans="1:8" x14ac:dyDescent="0.15">
      <c r="A26" s="37" t="s">
        <v>53</v>
      </c>
      <c r="B26" s="202" t="s">
        <v>101</v>
      </c>
      <c r="D26" s="104" t="s">
        <v>129</v>
      </c>
      <c r="F26" s="110" t="s">
        <v>151</v>
      </c>
      <c r="H26" s="114"/>
    </row>
    <row r="27" spans="1:8" x14ac:dyDescent="0.15">
      <c r="A27" s="37" t="s">
        <v>53</v>
      </c>
      <c r="B27" s="202" t="s">
        <v>102</v>
      </c>
      <c r="D27" s="104" t="s">
        <v>129</v>
      </c>
      <c r="F27" s="110" t="s">
        <v>152</v>
      </c>
      <c r="H27" s="114"/>
    </row>
    <row r="28" spans="1:8" x14ac:dyDescent="0.15">
      <c r="A28" s="37" t="s">
        <v>53</v>
      </c>
      <c r="B28" s="202" t="s">
        <v>103</v>
      </c>
      <c r="D28" s="104" t="s">
        <v>129</v>
      </c>
      <c r="F28" s="110" t="s">
        <v>153</v>
      </c>
      <c r="H28" s="114"/>
    </row>
    <row r="29" spans="1:8" x14ac:dyDescent="0.15">
      <c r="A29" s="37" t="s">
        <v>53</v>
      </c>
      <c r="B29" s="202" t="s">
        <v>104</v>
      </c>
      <c r="D29" s="104" t="s">
        <v>129</v>
      </c>
      <c r="F29" s="104" t="s">
        <v>129</v>
      </c>
      <c r="H29" s="114"/>
    </row>
    <row r="30" spans="1:8" x14ac:dyDescent="0.15">
      <c r="A30" s="37" t="s">
        <v>53</v>
      </c>
      <c r="B30" s="202" t="s">
        <v>105</v>
      </c>
      <c r="D30" s="104" t="s">
        <v>129</v>
      </c>
      <c r="F30" s="104" t="s">
        <v>129</v>
      </c>
      <c r="H30" s="114"/>
    </row>
    <row r="31" spans="1:8" x14ac:dyDescent="0.15">
      <c r="A31" s="37" t="s">
        <v>53</v>
      </c>
      <c r="B31" s="202" t="s">
        <v>106</v>
      </c>
      <c r="D31" s="104" t="s">
        <v>129</v>
      </c>
      <c r="F31" s="104" t="s">
        <v>129</v>
      </c>
      <c r="H31" s="114"/>
    </row>
    <row r="32" spans="1:8" x14ac:dyDescent="0.15">
      <c r="A32" s="37" t="s">
        <v>53</v>
      </c>
      <c r="B32" s="202" t="s">
        <v>107</v>
      </c>
      <c r="D32" s="104" t="s">
        <v>129</v>
      </c>
      <c r="F32" s="104" t="s">
        <v>129</v>
      </c>
      <c r="H32" s="114"/>
    </row>
    <row r="33" spans="1:8" x14ac:dyDescent="0.15">
      <c r="A33" s="37" t="s">
        <v>53</v>
      </c>
      <c r="B33" s="202" t="s">
        <v>108</v>
      </c>
      <c r="D33" s="104" t="s">
        <v>129</v>
      </c>
      <c r="F33" s="104" t="s">
        <v>129</v>
      </c>
      <c r="H33" s="114"/>
    </row>
    <row r="34" spans="1:8" x14ac:dyDescent="0.15">
      <c r="A34" s="37" t="s">
        <v>53</v>
      </c>
      <c r="B34" s="202" t="s">
        <v>109</v>
      </c>
      <c r="D34" s="104" t="s">
        <v>129</v>
      </c>
      <c r="F34" s="104" t="s">
        <v>129</v>
      </c>
      <c r="H34" s="114"/>
    </row>
    <row r="35" spans="1:8" x14ac:dyDescent="0.15">
      <c r="A35" s="37" t="s">
        <v>53</v>
      </c>
      <c r="B35" s="202" t="s">
        <v>110</v>
      </c>
      <c r="D35" s="104" t="s">
        <v>129</v>
      </c>
      <c r="F35" s="104" t="s">
        <v>129</v>
      </c>
      <c r="H35" s="114"/>
    </row>
    <row r="36" spans="1:8" x14ac:dyDescent="0.15">
      <c r="A36" s="37" t="s">
        <v>53</v>
      </c>
      <c r="B36" s="202" t="s">
        <v>111</v>
      </c>
      <c r="D36" s="104" t="s">
        <v>129</v>
      </c>
      <c r="F36" s="104" t="s">
        <v>129</v>
      </c>
      <c r="H36" s="114"/>
    </row>
    <row r="37" spans="1:8" x14ac:dyDescent="0.15">
      <c r="A37" s="37" t="s">
        <v>53</v>
      </c>
      <c r="B37" s="202" t="s">
        <v>112</v>
      </c>
      <c r="D37" s="104" t="s">
        <v>129</v>
      </c>
      <c r="F37" s="104" t="s">
        <v>129</v>
      </c>
      <c r="H37" s="114"/>
    </row>
    <row r="38" spans="1:8" x14ac:dyDescent="0.15">
      <c r="A38" s="38" t="s">
        <v>59</v>
      </c>
      <c r="B38" s="203" t="s">
        <v>113</v>
      </c>
      <c r="D38" s="104" t="s">
        <v>129</v>
      </c>
      <c r="F38" s="104" t="s">
        <v>129</v>
      </c>
      <c r="H38" s="114"/>
    </row>
    <row r="39" spans="1:8" x14ac:dyDescent="0.15">
      <c r="A39" s="38" t="s">
        <v>59</v>
      </c>
      <c r="B39" s="203" t="s">
        <v>114</v>
      </c>
      <c r="D39" s="104" t="s">
        <v>129</v>
      </c>
      <c r="F39" s="104" t="s">
        <v>129</v>
      </c>
      <c r="H39" s="114"/>
    </row>
    <row r="40" spans="1:8" x14ac:dyDescent="0.15">
      <c r="A40" s="38" t="s">
        <v>59</v>
      </c>
      <c r="B40" s="203" t="s">
        <v>115</v>
      </c>
      <c r="D40" s="104" t="s">
        <v>129</v>
      </c>
      <c r="F40" s="104" t="s">
        <v>129</v>
      </c>
      <c r="H40" s="114"/>
    </row>
    <row r="41" spans="1:8" x14ac:dyDescent="0.15">
      <c r="A41" s="38" t="s">
        <v>59</v>
      </c>
      <c r="B41" s="203" t="s">
        <v>116</v>
      </c>
      <c r="D41" s="104" t="s">
        <v>129</v>
      </c>
      <c r="F41" s="104" t="s">
        <v>129</v>
      </c>
      <c r="H41" s="114"/>
    </row>
    <row r="42" spans="1:8" x14ac:dyDescent="0.15">
      <c r="A42" s="38" t="s">
        <v>59</v>
      </c>
      <c r="B42" s="203" t="s">
        <v>117</v>
      </c>
      <c r="D42" s="104" t="s">
        <v>129</v>
      </c>
      <c r="F42" s="104" t="s">
        <v>129</v>
      </c>
      <c r="H42" s="114"/>
    </row>
    <row r="43" spans="1:8" x14ac:dyDescent="0.15">
      <c r="A43" s="38" t="s">
        <v>59</v>
      </c>
      <c r="B43" s="203" t="s">
        <v>118</v>
      </c>
    </row>
    <row r="44" spans="1:8" x14ac:dyDescent="0.15">
      <c r="A44" s="38" t="s">
        <v>59</v>
      </c>
      <c r="B44" s="203" t="s">
        <v>119</v>
      </c>
    </row>
    <row r="45" spans="1:8" x14ac:dyDescent="0.15">
      <c r="A45" s="38" t="s">
        <v>59</v>
      </c>
      <c r="B45" s="203" t="s">
        <v>120</v>
      </c>
    </row>
    <row r="46" spans="1:8" x14ac:dyDescent="0.15">
      <c r="A46" s="38" t="s">
        <v>59</v>
      </c>
      <c r="B46" s="203" t="s">
        <v>121</v>
      </c>
    </row>
    <row r="47" spans="1:8" x14ac:dyDescent="0.15">
      <c r="A47" s="38" t="s">
        <v>59</v>
      </c>
      <c r="B47" s="203" t="s">
        <v>122</v>
      </c>
    </row>
    <row r="48" spans="1:8" x14ac:dyDescent="0.15">
      <c r="A48" s="38" t="s">
        <v>59</v>
      </c>
      <c r="B48" s="203" t="s">
        <v>123</v>
      </c>
    </row>
    <row r="49" spans="1:4" x14ac:dyDescent="0.15">
      <c r="A49" s="38" t="s">
        <v>59</v>
      </c>
      <c r="B49" s="203" t="s">
        <v>124</v>
      </c>
    </row>
    <row r="50" spans="1:4" x14ac:dyDescent="0.15">
      <c r="A50" s="38" t="s">
        <v>59</v>
      </c>
      <c r="B50" s="203" t="s">
        <v>125</v>
      </c>
    </row>
    <row r="51" spans="1:4" x14ac:dyDescent="0.15">
      <c r="A51" s="38" t="s">
        <v>59</v>
      </c>
      <c r="B51" s="203" t="s">
        <v>126</v>
      </c>
    </row>
    <row r="52" spans="1:4" x14ac:dyDescent="0.15">
      <c r="A52" s="38" t="s">
        <v>59</v>
      </c>
      <c r="B52" s="203" t="s">
        <v>127</v>
      </c>
    </row>
    <row r="53" spans="1:4" x14ac:dyDescent="0.15">
      <c r="A53" s="38" t="s">
        <v>59</v>
      </c>
      <c r="B53" s="203" t="s">
        <v>128</v>
      </c>
    </row>
    <row r="54" spans="1:4" x14ac:dyDescent="0.15">
      <c r="D54" t="s">
        <v>67</v>
      </c>
    </row>
    <row r="55" spans="1:4" x14ac:dyDescent="0.15">
      <c r="D55" t="s">
        <v>68</v>
      </c>
    </row>
    <row r="56" spans="1:4" x14ac:dyDescent="0.15">
      <c r="D56" t="s">
        <v>69</v>
      </c>
    </row>
    <row r="57" spans="1:4" x14ac:dyDescent="0.15">
      <c r="D57" t="s">
        <v>70</v>
      </c>
    </row>
    <row r="58" spans="1:4" x14ac:dyDescent="0.15">
      <c r="D58" t="s">
        <v>71</v>
      </c>
    </row>
    <row r="59" spans="1:4" x14ac:dyDescent="0.15">
      <c r="D59" t="s">
        <v>72</v>
      </c>
    </row>
    <row r="60" spans="1:4" x14ac:dyDescent="0.15">
      <c r="D60" t="s">
        <v>73</v>
      </c>
    </row>
    <row r="61" spans="1:4" x14ac:dyDescent="0.15">
      <c r="D61" t="s">
        <v>74</v>
      </c>
    </row>
    <row r="62" spans="1:4" x14ac:dyDescent="0.15">
      <c r="D62" t="s">
        <v>75</v>
      </c>
    </row>
    <row r="63" spans="1:4" x14ac:dyDescent="0.15">
      <c r="D63" t="s">
        <v>76</v>
      </c>
    </row>
    <row r="64" spans="1:4" x14ac:dyDescent="0.15">
      <c r="D64" t="s">
        <v>77</v>
      </c>
    </row>
    <row r="65" spans="4:4" x14ac:dyDescent="0.15">
      <c r="D65" t="s">
        <v>78</v>
      </c>
    </row>
    <row r="66" spans="4:4" x14ac:dyDescent="0.15">
      <c r="D66" t="s">
        <v>79</v>
      </c>
    </row>
  </sheetData>
  <dataValidations count="2">
    <dataValidation type="decimal" operator="greaterThanOrEqual" allowBlank="1" showInputMessage="1" showErrorMessage="1" sqref="H6" xr:uid="{00000000-0002-0000-0100-000000000000}">
      <formula1>0</formula1>
    </dataValidation>
    <dataValidation type="list" allowBlank="1" showInputMessage="1" showErrorMessage="1" sqref="D6" xr:uid="{00000000-0002-0000-0100-000001000000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Kosten en financiering</vt:lpstr>
      <vt:lpstr>Variabelen</vt:lpstr>
      <vt:lpstr>Uurtarief</vt:lpstr>
    </vt:vector>
  </TitlesOfParts>
  <Company>SenterNovem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</dc:creator>
  <cp:lastModifiedBy>Bart Mijnster</cp:lastModifiedBy>
  <cp:lastPrinted>2014-07-17T13:34:32Z</cp:lastPrinted>
  <dcterms:created xsi:type="dcterms:W3CDTF">2013-01-08T10:06:58Z</dcterms:created>
  <dcterms:modified xsi:type="dcterms:W3CDTF">2022-01-17T11:35:26Z</dcterms:modified>
</cp:coreProperties>
</file>